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<sst xmlns="http://schemas.openxmlformats.org/spreadsheetml/2006/main" count="750" uniqueCount="217">
  <si>
    <t xml:space="preserve">Приложение № 2 
к Муниципальному контракту № _________ от  «_____» _________ 2026 г </t>
  </si>
  <si>
    <t>УТВЕРЖДАЮ:</t>
  </si>
  <si>
    <t>СОГЛАСОВАНО:</t>
  </si>
  <si>
    <t>Директор ООО «Нигма»</t>
  </si>
  <si>
    <t>_______________________________</t>
  </si>
  <si>
    <t>__________________ Л.Р. Гильфанова</t>
  </si>
  <si>
    <t>____________________ /</t>
  </si>
  <si>
    <t>Меню питания для детей в период  отдыха и оздоровления</t>
  </si>
  <si>
    <t xml:space="preserve">( пришкольные лагеря) на 2026 г </t>
  </si>
  <si>
    <t>№ НД</t>
  </si>
  <si>
    <t>Прием пищи, Наименование блюда</t>
  </si>
  <si>
    <t>Масса* порции, г.</t>
  </si>
  <si>
    <t>Пищевые вещества, г.</t>
  </si>
  <si>
    <t>Энерг. ценность, ккал</t>
  </si>
  <si>
    <t>Витамины, мг</t>
  </si>
  <si>
    <t>Минеральные вещества, мг</t>
  </si>
  <si>
    <t>Белки</t>
  </si>
  <si>
    <t>Жиры</t>
  </si>
  <si>
    <t>Углеводы</t>
  </si>
  <si>
    <t>B1</t>
  </si>
  <si>
    <t>A</t>
  </si>
  <si>
    <t>C</t>
  </si>
  <si>
    <t>E</t>
  </si>
  <si>
    <t>Ca</t>
  </si>
  <si>
    <t>P</t>
  </si>
  <si>
    <t>Mg</t>
  </si>
  <si>
    <t>Fe</t>
  </si>
  <si>
    <t>1 день</t>
  </si>
  <si>
    <t>Завтрак</t>
  </si>
  <si>
    <t>338/17</t>
  </si>
  <si>
    <t xml:space="preserve">Десерт фруктовый Яблоко </t>
  </si>
  <si>
    <t>173/17</t>
  </si>
  <si>
    <t xml:space="preserve">Каша молочная гречневая вязкая с маслом 
</t>
  </si>
  <si>
    <t>200/5</t>
  </si>
  <si>
    <t>ТТК-437</t>
  </si>
  <si>
    <t>Чай полусладкий с молоком</t>
  </si>
  <si>
    <t>3/17</t>
  </si>
  <si>
    <t>Бутерброд с сыром</t>
  </si>
  <si>
    <t>30/15</t>
  </si>
  <si>
    <t>Пром.</t>
  </si>
  <si>
    <t>Конфета Му 40 гр</t>
  </si>
  <si>
    <t>1 шт</t>
  </si>
  <si>
    <t>Обед</t>
  </si>
  <si>
    <t>71/17</t>
  </si>
  <si>
    <t>Огурцы свежие порционно (доп. гарнир)</t>
  </si>
  <si>
    <t>139/04</t>
  </si>
  <si>
    <t>Суп картофельный с бобовыми на м/к бульоне</t>
  </si>
  <si>
    <t>ТТК-328к</t>
  </si>
  <si>
    <t>Плов "Сытный"</t>
  </si>
  <si>
    <t>50/150</t>
  </si>
  <si>
    <t>ТТК-257н</t>
  </si>
  <si>
    <t>Напиток "Плодово-ягодный" из сухофруктов полусладкий</t>
  </si>
  <si>
    <t>Хлеб Пшеничный</t>
  </si>
  <si>
    <t>1/30</t>
  </si>
  <si>
    <t xml:space="preserve">Хлеб Ржаной </t>
  </si>
  <si>
    <t>386/17</t>
  </si>
  <si>
    <t xml:space="preserve">Ацидофилин </t>
  </si>
  <si>
    <t>Пром</t>
  </si>
  <si>
    <t>Пряник</t>
  </si>
  <si>
    <t>Итого за день</t>
  </si>
  <si>
    <t>2 день</t>
  </si>
  <si>
    <t>1/17</t>
  </si>
  <si>
    <t>Бутерброд с маслом</t>
  </si>
  <si>
    <t>30/10</t>
  </si>
  <si>
    <t>209/17</t>
  </si>
  <si>
    <t>Яйцо вареное</t>
  </si>
  <si>
    <t>302/04</t>
  </si>
  <si>
    <t>Каша молочная пшеничная с маслом</t>
  </si>
  <si>
    <t>ТТК-198н</t>
  </si>
  <si>
    <t>Какао с молоком полусладкое</t>
  </si>
  <si>
    <t>ТТК №473</t>
  </si>
  <si>
    <t>Салат "Зайка"</t>
  </si>
  <si>
    <t>148/2004</t>
  </si>
  <si>
    <t>Суп лапша домашняя с цыплятами</t>
  </si>
  <si>
    <t>250/20</t>
  </si>
  <si>
    <t>ТТК-490н</t>
  </si>
  <si>
    <t>Котлеты "Челнинские" с соусом томатным</t>
  </si>
  <si>
    <t>75/40</t>
  </si>
  <si>
    <t>202/17</t>
  </si>
  <si>
    <t xml:space="preserve">Макаронные изделия отварные </t>
  </si>
  <si>
    <t>150</t>
  </si>
  <si>
    <t>342/17</t>
  </si>
  <si>
    <t xml:space="preserve">Компот "Плодово-ягодный" из свежих яблок </t>
  </si>
  <si>
    <t>707/04</t>
  </si>
  <si>
    <t>Сок фруктовый разливной</t>
  </si>
  <si>
    <t>ТТК-8К</t>
  </si>
  <si>
    <t>Плюшка "Новомосковская"</t>
  </si>
  <si>
    <t>3 день</t>
  </si>
  <si>
    <t>Десерт фруктовый Груша</t>
  </si>
  <si>
    <t>ТТК 270</t>
  </si>
  <si>
    <t>Каша молочная вязкая  "Дружба" с маслом</t>
  </si>
  <si>
    <t>377/17</t>
  </si>
  <si>
    <t>Чай с лимоном (полусладкий)</t>
  </si>
  <si>
    <t>200/7</t>
  </si>
  <si>
    <t>Помидор свежий порционно (доп. гарнир)</t>
  </si>
  <si>
    <t>96/17</t>
  </si>
  <si>
    <t xml:space="preserve">Рассольник Ленинградский с цыпл. со смет. </t>
  </si>
  <si>
    <t>250/20/5</t>
  </si>
  <si>
    <t>ТТК 28Н</t>
  </si>
  <si>
    <t>Запеканка картофельная с мясом "Школьная"с/м</t>
  </si>
  <si>
    <t>ТТК-258к</t>
  </si>
  <si>
    <t>Напиток "Плодово-ягодный" из изюма полусладкий</t>
  </si>
  <si>
    <t>648/04</t>
  </si>
  <si>
    <t>Кисель полусладкий</t>
  </si>
  <si>
    <t>Печенье Сормово 50 гр.</t>
  </si>
  <si>
    <t>1 шт.</t>
  </si>
  <si>
    <t>4 день</t>
  </si>
  <si>
    <t>Десерт фруктовый Апельсин</t>
  </si>
  <si>
    <t>240/10</t>
  </si>
  <si>
    <t>Пудинг из творога с яблоками со сгущ. молоком</t>
  </si>
  <si>
    <t>150/30</t>
  </si>
  <si>
    <t>ТТК-475</t>
  </si>
  <si>
    <t>Чай полусладкий</t>
  </si>
  <si>
    <t>Батон</t>
  </si>
  <si>
    <t>24/17</t>
  </si>
  <si>
    <t>Салат из св.помидоров и огурцов</t>
  </si>
  <si>
    <t>110/04</t>
  </si>
  <si>
    <t xml:space="preserve">Борщ с  капустой  и картоф. с цыпл. со смет. </t>
  </si>
  <si>
    <t>ТТК-53к</t>
  </si>
  <si>
    <t>Мякоть птицы тушеная в соусе</t>
  </si>
  <si>
    <t>50/50</t>
  </si>
  <si>
    <t>510/04</t>
  </si>
  <si>
    <t>Каша гречневая вязкая</t>
  </si>
  <si>
    <t>388/17</t>
  </si>
  <si>
    <t>Напиток из шиповника</t>
  </si>
  <si>
    <t>ТТК-503н</t>
  </si>
  <si>
    <t>Булочка "Детская "</t>
  </si>
  <si>
    <t>5 день</t>
  </si>
  <si>
    <t>Десерт фруктовый Мандарин</t>
  </si>
  <si>
    <t>181/17</t>
  </si>
  <si>
    <t>Каша молочная манная вязкая с маслом</t>
  </si>
  <si>
    <t>98/17</t>
  </si>
  <si>
    <t>Суп крестьянский с крупой на м/к бульоне</t>
  </si>
  <si>
    <t>ТТК-6</t>
  </si>
  <si>
    <t>Биточки рыбные  с соусом сметанным с луком</t>
  </si>
  <si>
    <t>520/04</t>
  </si>
  <si>
    <t>Пюре картофельное</t>
  </si>
  <si>
    <t>Простокваша</t>
  </si>
  <si>
    <t>Печенье сахарное в ассортименте</t>
  </si>
  <si>
    <t>6 день</t>
  </si>
  <si>
    <t>223/17</t>
  </si>
  <si>
    <t>Запеканка из творога со сгущенным молоком</t>
  </si>
  <si>
    <t>124/04</t>
  </si>
  <si>
    <t>Щи из св кап с карт.на м/к бульоне со сметаной</t>
  </si>
  <si>
    <t>250/5</t>
  </si>
  <si>
    <t>ТТК-26</t>
  </si>
  <si>
    <t>Котлеты "Татарские" с соусом томатным</t>
  </si>
  <si>
    <t>Каша рисовая вязкая</t>
  </si>
  <si>
    <t>7 день</t>
  </si>
  <si>
    <t xml:space="preserve">Каша молочная Геркулесовая вязкая 
с маслом
</t>
  </si>
  <si>
    <t>Батончик Бон-Тайм 20 гр</t>
  </si>
  <si>
    <t>ТТК-513н</t>
  </si>
  <si>
    <t>Салат " Свежесть "</t>
  </si>
  <si>
    <t>ТТК-425</t>
  </si>
  <si>
    <t>Суп "Гречишное зернышко" на м/к бульоне</t>
  </si>
  <si>
    <t>ТТК 951</t>
  </si>
  <si>
    <t>Мякоть птицы, запеченая с сыром с горошком конс.</t>
  </si>
  <si>
    <t>75/15</t>
  </si>
  <si>
    <t>Макаронные изделия отварные с маслом</t>
  </si>
  <si>
    <t>150/5</t>
  </si>
  <si>
    <t>Вафли "Аппетитные" 1/50г</t>
  </si>
  <si>
    <t>8 день</t>
  </si>
  <si>
    <t>243/17</t>
  </si>
  <si>
    <t>Сосиски отварные</t>
  </si>
  <si>
    <t>ТТК 11н</t>
  </si>
  <si>
    <t>Картофель "По-деревенски"</t>
  </si>
  <si>
    <t>Сок фруктовый 0,200 гр</t>
  </si>
  <si>
    <t>9 день</t>
  </si>
  <si>
    <t>210/17</t>
  </si>
  <si>
    <t>Омлет натуральный с маслом</t>
  </si>
  <si>
    <t>180/5</t>
  </si>
  <si>
    <t>ТТК № 20</t>
  </si>
  <si>
    <t>Гречка Полевая с мясом</t>
  </si>
  <si>
    <t>10 день</t>
  </si>
  <si>
    <t>Бутерброд с маслом с сыром</t>
  </si>
  <si>
    <t>30/10/15</t>
  </si>
  <si>
    <t>ТТК-343н</t>
  </si>
  <si>
    <t>Кофейный напиток полусладкий</t>
  </si>
  <si>
    <t>229/17</t>
  </si>
  <si>
    <t>Рыба тушенная с овощами</t>
  </si>
  <si>
    <t>11 день</t>
  </si>
  <si>
    <t>Каша молочная пшенная вязкая с маслом</t>
  </si>
  <si>
    <t>ТТК-19</t>
  </si>
  <si>
    <t xml:space="preserve">Салат из свежей капусты с огурцом </t>
  </si>
  <si>
    <t>410/17</t>
  </si>
  <si>
    <t>Ватрушка с повидлом</t>
  </si>
  <si>
    <t>12 день</t>
  </si>
  <si>
    <t>ТТК-22</t>
  </si>
  <si>
    <t>Биточки "Рябушка" с соусом сметанным</t>
  </si>
  <si>
    <t xml:space="preserve">Простокваша </t>
  </si>
  <si>
    <t>13 день</t>
  </si>
  <si>
    <t>103/17</t>
  </si>
  <si>
    <t>Суп картофельный с макаронными изделиями с цыплятами</t>
  </si>
  <si>
    <t>14 день</t>
  </si>
  <si>
    <t>Кисель из концентрата полусладкий</t>
  </si>
  <si>
    <t>15 день</t>
  </si>
  <si>
    <t>16 день</t>
  </si>
  <si>
    <t>17 день</t>
  </si>
  <si>
    <t>18 день</t>
  </si>
  <si>
    <t>ттк№-200н</t>
  </si>
  <si>
    <t>Зразы "На здоровье "с овощами (зел.горошек)</t>
  </si>
  <si>
    <t>ТТК - 446</t>
  </si>
  <si>
    <t>Пюре гороховое с маслом</t>
  </si>
  <si>
    <t>19 день</t>
  </si>
  <si>
    <t>ТТК-37</t>
  </si>
  <si>
    <t>Котлеты "Любимые" с соусом томатным</t>
  </si>
  <si>
    <t xml:space="preserve">Каша пшеничная вязкая </t>
  </si>
  <si>
    <t>20 день</t>
  </si>
  <si>
    <t>21 день</t>
  </si>
  <si>
    <t>Масса порции, г.</t>
  </si>
  <si>
    <t>ИТОГО ЗА 21 дней</t>
  </si>
  <si>
    <t>В среднем в день:</t>
  </si>
  <si>
    <t xml:space="preserve">       Примечание: </t>
  </si>
  <si>
    <t>1) С 1 марта заменяется на салат из овощей урожая прошлого года, в которых овощи проходят термическую обработку или используются овощи нового урожая.</t>
  </si>
  <si>
    <t>2) Допускается изменение массы порции блюд в соответствии с требованиями СанПиН 2.3/2.4.3590-20 приложение 9, таблица 1</t>
  </si>
  <si>
    <t>3) Разрешается проводить замену блюд,согласно ассортимента продукции, реализуемой в пищеблоках образовательных организаций (согласно п.8.1.5.СанПиН 2.3/2.4.3590-20)</t>
  </si>
  <si>
    <t>4) При включении в меню яйца вареного норма выхода должна составлять не менее 1шт яйца-40гр.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</si>
</sst>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"/>
    <numFmt numFmtId="182" formatCode="0&quot; шт&quot;"/>
    <numFmt numFmtId="183" formatCode="0.000"/>
    <numFmt numFmtId="184" formatCode="0&quot; руб.&quot;"/>
  </numFmts>
  <fonts count="29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4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4"/>
      <color theme="1"/>
      <name val="Times New Roman"/>
      <charset val="204"/>
    </font>
    <font>
      <b/>
      <sz val="10"/>
      <name val="Times New Roman"/>
      <charset val="204"/>
    </font>
    <font>
      <b/>
      <sz val="18"/>
      <name val="Times New Roman"/>
      <charset val="204"/>
    </font>
    <font>
      <sz val="10"/>
      <name val="Times New Roman"/>
      <charset val="204"/>
    </font>
    <font>
      <sz val="10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10" applyNumberFormat="0" applyAlignment="0" applyProtection="0">
      <alignment vertical="center"/>
    </xf>
    <xf numFmtId="0" fontId="19" fillId="9" borderId="11" applyNumberFormat="0" applyAlignment="0" applyProtection="0">
      <alignment vertical="center"/>
    </xf>
    <xf numFmtId="0" fontId="20" fillId="9" borderId="10" applyNumberFormat="0" applyAlignment="0" applyProtection="0">
      <alignment vertical="center"/>
    </xf>
    <xf numFmtId="0" fontId="21" fillId="10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1" xfId="0" applyNumberFormat="1" applyFont="1" applyFill="1" applyBorder="1" applyAlignment="1">
      <alignment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180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1" fontId="7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center" vertical="center"/>
    </xf>
    <xf numFmtId="181" fontId="7" fillId="0" borderId="2" xfId="0" applyNumberFormat="1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right" vertical="center" wrapText="1"/>
    </xf>
    <xf numFmtId="182" fontId="7" fillId="0" borderId="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left" vertical="center" wrapText="1"/>
    </xf>
    <xf numFmtId="181" fontId="7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/>
    <xf numFmtId="0" fontId="3" fillId="0" borderId="0" xfId="0" applyFont="1"/>
    <xf numFmtId="0" fontId="7" fillId="0" borderId="1" xfId="0" applyNumberFormat="1" applyFont="1" applyFill="1" applyBorder="1" applyAlignment="1">
      <alignment horizontal="center" vertical="center" wrapText="1"/>
    </xf>
    <xf numFmtId="183" fontId="7" fillId="0" borderId="2" xfId="0" applyNumberFormat="1" applyFont="1" applyFill="1" applyBorder="1" applyAlignment="1">
      <alignment horizontal="center" vertical="center"/>
    </xf>
    <xf numFmtId="184" fontId="7" fillId="0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1" fontId="7" fillId="4" borderId="2" xfId="0" applyNumberFormat="1" applyFont="1" applyFill="1" applyBorder="1" applyAlignment="1">
      <alignment horizontal="center" vertical="center"/>
    </xf>
    <xf numFmtId="181" fontId="7" fillId="4" borderId="2" xfId="0" applyNumberFormat="1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0" fontId="7" fillId="5" borderId="2" xfId="0" applyNumberFormat="1" applyFont="1" applyFill="1" applyBorder="1" applyAlignment="1">
      <alignment horizontal="left" vertical="center" wrapText="1"/>
    </xf>
    <xf numFmtId="181" fontId="5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top" wrapText="1"/>
    </xf>
    <xf numFmtId="0" fontId="5" fillId="2" borderId="2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0" fontId="7" fillId="6" borderId="2" xfId="0" applyNumberFormat="1" applyFont="1" applyFill="1" applyBorder="1" applyAlignment="1">
      <alignment horizontal="left" vertical="center" wrapText="1"/>
    </xf>
    <xf numFmtId="184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184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184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180" fontId="7" fillId="0" borderId="0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2" xfId="0" applyNumberFormat="1" applyFont="1" applyFill="1" applyBorder="1" applyAlignment="1">
      <alignment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69"/>
  <sheetViews>
    <sheetView tabSelected="1" zoomScale="110" zoomScaleNormal="110" topLeftCell="A173" workbookViewId="0">
      <selection activeCell="A179" sqref="A179:A180"/>
    </sheetView>
  </sheetViews>
  <sheetFormatPr defaultColWidth="9" defaultRowHeight="14.4"/>
  <cols>
    <col min="2" max="2" width="39.8518518518519" customWidth="1"/>
    <col min="3" max="3" width="9.57407407407407" customWidth="1"/>
    <col min="4" max="4" width="6.85185185185185" customWidth="1"/>
    <col min="5" max="5" width="6.57407407407407" customWidth="1"/>
    <col min="6" max="6" width="9.85185185185185" customWidth="1"/>
    <col min="8" max="9" width="5.71296296296296" customWidth="1"/>
    <col min="10" max="10" width="6.42592592592593" customWidth="1"/>
    <col min="11" max="11" width="5.71296296296296" customWidth="1"/>
    <col min="12" max="12" width="7.57407407407407" customWidth="1"/>
    <col min="13" max="13" width="8" customWidth="1"/>
    <col min="14" max="14" width="6.71296296296296" customWidth="1"/>
    <col min="15" max="15" width="5.71296296296296" customWidth="1"/>
  </cols>
  <sheetData>
    <row r="1" spans="1:16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37.5" customHeight="1" spans="1:16">
      <c r="A2" s="1"/>
      <c r="B2" s="2"/>
      <c r="C2" s="3"/>
      <c r="D2" s="3"/>
      <c r="E2" s="4" t="s">
        <v>0</v>
      </c>
      <c r="F2" s="4"/>
      <c r="G2" s="4"/>
      <c r="H2" s="4"/>
      <c r="I2" s="4"/>
      <c r="J2" s="4"/>
      <c r="K2" s="4"/>
      <c r="L2" s="4"/>
      <c r="M2" s="4"/>
      <c r="N2" s="4"/>
      <c r="O2" s="4"/>
      <c r="P2" s="39"/>
    </row>
    <row r="3" ht="18" spans="1:16">
      <c r="A3" s="1"/>
      <c r="B3" s="2"/>
      <c r="C3" s="3"/>
      <c r="D3" s="3"/>
      <c r="E3" s="3"/>
      <c r="F3" s="3"/>
      <c r="G3" s="3"/>
      <c r="H3" s="3"/>
      <c r="I3" s="3"/>
      <c r="J3" s="3"/>
      <c r="K3" s="40"/>
      <c r="L3" s="40"/>
      <c r="M3" s="40"/>
      <c r="N3" s="40"/>
      <c r="O3" s="40"/>
      <c r="P3" s="40"/>
    </row>
    <row r="4" ht="18" spans="1:16">
      <c r="A4" s="1"/>
      <c r="B4" s="2"/>
      <c r="C4" s="3"/>
      <c r="D4" s="3"/>
      <c r="E4" s="3"/>
      <c r="F4" s="3"/>
      <c r="G4" s="3"/>
      <c r="H4" s="3"/>
      <c r="I4" s="3"/>
      <c r="J4" s="3"/>
      <c r="K4" s="40"/>
      <c r="L4" s="40"/>
      <c r="M4" s="40"/>
      <c r="N4" s="40"/>
      <c r="O4" s="40"/>
      <c r="P4" s="40"/>
    </row>
    <row r="5" ht="18" spans="1:16">
      <c r="A5" s="5" t="s">
        <v>1</v>
      </c>
      <c r="B5" s="5"/>
      <c r="C5" s="6"/>
      <c r="D5" s="3"/>
      <c r="E5" s="3"/>
      <c r="F5" s="3"/>
      <c r="G5" s="3"/>
      <c r="H5" s="3"/>
      <c r="I5" s="3"/>
      <c r="J5" s="5" t="s">
        <v>2</v>
      </c>
      <c r="K5" s="5"/>
      <c r="L5" s="5"/>
      <c r="M5" s="5"/>
      <c r="N5" s="5"/>
      <c r="O5" s="5"/>
      <c r="P5" s="41"/>
    </row>
    <row r="6" ht="18" spans="1:16">
      <c r="A6" s="7" t="s">
        <v>3</v>
      </c>
      <c r="B6" s="7"/>
      <c r="C6" s="6"/>
      <c r="D6" s="3"/>
      <c r="E6" s="3"/>
      <c r="F6" s="3"/>
      <c r="G6" s="3"/>
      <c r="H6" s="3"/>
      <c r="I6" s="3"/>
      <c r="J6" s="5" t="s">
        <v>4</v>
      </c>
      <c r="K6" s="5"/>
      <c r="L6" s="5"/>
      <c r="M6" s="5"/>
      <c r="N6" s="5"/>
      <c r="O6" s="5"/>
      <c r="P6" s="41"/>
    </row>
    <row r="7" ht="18" spans="1:16">
      <c r="A7" s="8"/>
      <c r="B7" s="9"/>
      <c r="C7" s="6"/>
      <c r="D7" s="3"/>
      <c r="E7" s="3"/>
      <c r="F7" s="3"/>
      <c r="G7" s="3"/>
      <c r="H7" s="3"/>
      <c r="I7" s="3"/>
      <c r="J7" s="5" t="s">
        <v>4</v>
      </c>
      <c r="K7" s="5"/>
      <c r="L7" s="5"/>
      <c r="M7" s="5"/>
      <c r="N7" s="5"/>
      <c r="O7" s="5"/>
      <c r="P7" s="41"/>
    </row>
    <row r="8" ht="18" spans="1:16">
      <c r="A8" s="8"/>
      <c r="B8" s="9"/>
      <c r="C8" s="6"/>
      <c r="D8" s="3"/>
      <c r="E8" s="3"/>
      <c r="F8" s="3"/>
      <c r="G8" s="3"/>
      <c r="H8" s="3"/>
      <c r="I8" s="3"/>
      <c r="J8" s="42"/>
      <c r="K8" s="7"/>
      <c r="L8" s="7"/>
      <c r="M8" s="7"/>
      <c r="N8" s="7"/>
      <c r="O8" s="7"/>
      <c r="P8" s="40"/>
    </row>
    <row r="9" ht="18" spans="1:16">
      <c r="A9" s="10" t="s">
        <v>5</v>
      </c>
      <c r="B9" s="10"/>
      <c r="C9" s="11"/>
      <c r="D9" s="3"/>
      <c r="E9" s="3"/>
      <c r="F9" s="3"/>
      <c r="G9" s="3"/>
      <c r="H9" s="3"/>
      <c r="I9" s="3"/>
      <c r="J9" s="5" t="s">
        <v>6</v>
      </c>
      <c r="K9" s="5"/>
      <c r="L9" s="5"/>
      <c r="M9" s="5"/>
      <c r="N9" s="5"/>
      <c r="O9" s="5"/>
      <c r="P9" s="40"/>
    </row>
    <row r="10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8.75" customHeight="1" spans="1:15">
      <c r="A11" s="12"/>
      <c r="B11" s="13" t="s">
        <v>7</v>
      </c>
      <c r="C11" s="13"/>
      <c r="D11" s="13"/>
      <c r="E11" s="13"/>
      <c r="F11" s="13"/>
      <c r="G11" s="13"/>
      <c r="H11" s="13"/>
      <c r="I11" s="13"/>
      <c r="J11" s="13"/>
      <c r="K11" s="12"/>
      <c r="L11" s="12"/>
      <c r="M11" s="12"/>
      <c r="N11" s="12"/>
      <c r="O11" s="12"/>
    </row>
    <row r="12" ht="18.75" customHeight="1" spans="1:15">
      <c r="A12" s="12"/>
      <c r="B12" s="13" t="s">
        <v>8</v>
      </c>
      <c r="C12" s="13"/>
      <c r="D12" s="13"/>
      <c r="E12" s="13"/>
      <c r="F12" s="13"/>
      <c r="G12" s="13"/>
      <c r="H12" s="13"/>
      <c r="I12" s="13"/>
      <c r="J12" s="13"/>
      <c r="K12" s="12"/>
      <c r="L12" s="12"/>
      <c r="M12" s="12"/>
      <c r="N12" s="12"/>
      <c r="O12" s="12"/>
    </row>
    <row r="13" spans="1:1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ht="39.6" spans="1:15">
      <c r="A15" s="15" t="s">
        <v>9</v>
      </c>
      <c r="B15" s="16" t="s">
        <v>10</v>
      </c>
      <c r="C15" s="17" t="s">
        <v>11</v>
      </c>
      <c r="D15" s="17" t="s">
        <v>12</v>
      </c>
      <c r="E15" s="17"/>
      <c r="F15" s="17"/>
      <c r="G15" s="17" t="s">
        <v>13</v>
      </c>
      <c r="H15" s="17" t="s">
        <v>14</v>
      </c>
      <c r="I15" s="17"/>
      <c r="J15" s="17"/>
      <c r="K15" s="17"/>
      <c r="L15" s="17" t="s">
        <v>15</v>
      </c>
      <c r="M15" s="17"/>
      <c r="N15" s="17"/>
      <c r="O15" s="17"/>
    </row>
    <row r="16" spans="1:15">
      <c r="A16" s="18"/>
      <c r="B16" s="16"/>
      <c r="C16" s="17"/>
      <c r="D16" s="17" t="s">
        <v>16</v>
      </c>
      <c r="E16" s="17" t="s">
        <v>17</v>
      </c>
      <c r="F16" s="17" t="s">
        <v>18</v>
      </c>
      <c r="G16" s="17"/>
      <c r="H16" s="17" t="s">
        <v>19</v>
      </c>
      <c r="I16" s="17" t="s">
        <v>20</v>
      </c>
      <c r="J16" s="17" t="s">
        <v>21</v>
      </c>
      <c r="K16" s="17" t="s">
        <v>22</v>
      </c>
      <c r="L16" s="17" t="s">
        <v>23</v>
      </c>
      <c r="M16" s="17" t="s">
        <v>24</v>
      </c>
      <c r="N16" s="17" t="s">
        <v>25</v>
      </c>
      <c r="O16" s="43" t="s">
        <v>26</v>
      </c>
    </row>
    <row r="17" spans="1:15">
      <c r="A17" s="19" t="s">
        <v>27</v>
      </c>
      <c r="B17" s="19"/>
      <c r="C17" s="16"/>
      <c r="D17" s="20"/>
      <c r="E17" s="20"/>
      <c r="F17" s="20"/>
      <c r="G17" s="21"/>
      <c r="H17" s="20"/>
      <c r="I17" s="44"/>
      <c r="J17" s="20"/>
      <c r="K17" s="20"/>
      <c r="L17" s="20"/>
      <c r="M17" s="20"/>
      <c r="N17" s="20"/>
      <c r="O17" s="20"/>
    </row>
    <row r="18" spans="1:15">
      <c r="A18" s="19" t="s">
        <v>28</v>
      </c>
      <c r="B18" s="19"/>
      <c r="C18" s="16"/>
      <c r="D18" s="20"/>
      <c r="E18" s="20"/>
      <c r="F18" s="20"/>
      <c r="G18" s="20"/>
      <c r="H18" s="20"/>
      <c r="I18" s="20"/>
      <c r="J18" s="30"/>
      <c r="K18" s="20"/>
      <c r="L18" s="20"/>
      <c r="M18" s="30"/>
      <c r="N18" s="20"/>
      <c r="O18" s="20"/>
    </row>
    <row r="19" ht="15" customHeight="1" spans="1:15">
      <c r="A19" s="22" t="s">
        <v>29</v>
      </c>
      <c r="B19" s="23" t="s">
        <v>30</v>
      </c>
      <c r="C19" s="24">
        <v>100</v>
      </c>
      <c r="D19" s="25">
        <v>0.4</v>
      </c>
      <c r="E19" s="25">
        <v>0.4</v>
      </c>
      <c r="F19" s="25">
        <v>9.8</v>
      </c>
      <c r="G19" s="25">
        <v>47</v>
      </c>
      <c r="H19" s="25">
        <v>0.03</v>
      </c>
      <c r="I19" s="25">
        <v>0</v>
      </c>
      <c r="J19" s="38">
        <v>10</v>
      </c>
      <c r="K19" s="25">
        <v>0.3</v>
      </c>
      <c r="L19" s="25">
        <v>16</v>
      </c>
      <c r="M19" s="25">
        <v>11</v>
      </c>
      <c r="N19" s="38">
        <v>9</v>
      </c>
      <c r="O19" s="38">
        <v>2.2</v>
      </c>
    </row>
    <row r="20" ht="15.75" customHeight="1" spans="1:15">
      <c r="A20" s="16" t="s">
        <v>31</v>
      </c>
      <c r="B20" s="26" t="s">
        <v>32</v>
      </c>
      <c r="C20" s="16" t="s">
        <v>33</v>
      </c>
      <c r="D20" s="20">
        <v>9.09</v>
      </c>
      <c r="E20" s="20">
        <v>12.99</v>
      </c>
      <c r="F20" s="20">
        <v>35.18</v>
      </c>
      <c r="G20" s="20">
        <v>295</v>
      </c>
      <c r="H20" s="20">
        <v>0.21</v>
      </c>
      <c r="I20" s="20">
        <v>0.65</v>
      </c>
      <c r="J20" s="20">
        <v>1.64</v>
      </c>
      <c r="K20" s="20">
        <v>1.74</v>
      </c>
      <c r="L20" s="20">
        <v>183.58</v>
      </c>
      <c r="M20" s="20">
        <v>245.75</v>
      </c>
      <c r="N20" s="20">
        <v>32.1</v>
      </c>
      <c r="O20" s="20">
        <v>2.87</v>
      </c>
    </row>
    <row r="21" ht="15" customHeight="1" spans="1:15">
      <c r="A21" s="22" t="s">
        <v>34</v>
      </c>
      <c r="B21" s="23" t="s">
        <v>35</v>
      </c>
      <c r="C21" s="24">
        <v>200</v>
      </c>
      <c r="D21" s="25">
        <v>1.67</v>
      </c>
      <c r="E21" s="25">
        <v>1.25</v>
      </c>
      <c r="F21" s="25">
        <v>7.53</v>
      </c>
      <c r="G21" s="25">
        <v>48.09</v>
      </c>
      <c r="H21" s="25">
        <v>0.011</v>
      </c>
      <c r="I21" s="25">
        <v>0.01</v>
      </c>
      <c r="J21" s="25">
        <v>2.1</v>
      </c>
      <c r="K21" s="25">
        <v>0</v>
      </c>
      <c r="L21" s="25">
        <v>76.5</v>
      </c>
      <c r="M21" s="25">
        <v>48.7</v>
      </c>
      <c r="N21" s="38">
        <v>8.8</v>
      </c>
      <c r="O21" s="38">
        <v>0.43</v>
      </c>
    </row>
    <row r="22" ht="15" customHeight="1" spans="1:15">
      <c r="A22" s="27" t="s">
        <v>36</v>
      </c>
      <c r="B22" s="23" t="s">
        <v>37</v>
      </c>
      <c r="C22" s="22" t="s">
        <v>38</v>
      </c>
      <c r="D22" s="25">
        <v>5.8</v>
      </c>
      <c r="E22" s="25">
        <v>5.3</v>
      </c>
      <c r="F22" s="25">
        <v>15.4</v>
      </c>
      <c r="G22" s="25">
        <v>133.2</v>
      </c>
      <c r="H22" s="25">
        <v>0</v>
      </c>
      <c r="I22" s="25">
        <v>0.02</v>
      </c>
      <c r="J22" s="25">
        <v>0.1</v>
      </c>
      <c r="K22" s="25">
        <v>0</v>
      </c>
      <c r="L22" s="24">
        <v>137.7</v>
      </c>
      <c r="M22" s="38">
        <v>26.4</v>
      </c>
      <c r="N22" s="25">
        <v>9.2</v>
      </c>
      <c r="O22" s="25">
        <v>0.5</v>
      </c>
    </row>
    <row r="23" ht="15" customHeight="1" spans="1:15">
      <c r="A23" s="22" t="s">
        <v>39</v>
      </c>
      <c r="B23" s="23" t="s">
        <v>40</v>
      </c>
      <c r="C23" s="22" t="s">
        <v>41</v>
      </c>
      <c r="D23" s="25">
        <v>0.5</v>
      </c>
      <c r="E23" s="25">
        <v>3.6</v>
      </c>
      <c r="F23" s="25">
        <v>15.6</v>
      </c>
      <c r="G23" s="25">
        <v>90</v>
      </c>
      <c r="H23" s="25">
        <v>0.01</v>
      </c>
      <c r="I23" s="25">
        <v>0</v>
      </c>
      <c r="J23" s="38">
        <v>0</v>
      </c>
      <c r="K23" s="25">
        <v>0</v>
      </c>
      <c r="L23" s="25">
        <v>46.7</v>
      </c>
      <c r="M23" s="25">
        <v>58.7</v>
      </c>
      <c r="N23" s="25">
        <v>9.5</v>
      </c>
      <c r="O23" s="25">
        <v>0.45</v>
      </c>
    </row>
    <row r="24" ht="15" customHeight="1" spans="1:15">
      <c r="A24" s="16"/>
      <c r="B24" s="28"/>
      <c r="C24" s="16"/>
      <c r="D24" s="29">
        <f>SUM(D19:D23)</f>
        <v>17.46</v>
      </c>
      <c r="E24" s="29">
        <f t="shared" ref="E24:O24" si="0">SUM(E19:E23)</f>
        <v>23.54</v>
      </c>
      <c r="F24" s="29">
        <f t="shared" si="0"/>
        <v>83.51</v>
      </c>
      <c r="G24" s="29">
        <f t="shared" si="0"/>
        <v>613.29</v>
      </c>
      <c r="H24" s="29">
        <f t="shared" si="0"/>
        <v>0.261</v>
      </c>
      <c r="I24" s="29">
        <f t="shared" si="0"/>
        <v>0.68</v>
      </c>
      <c r="J24" s="29">
        <f t="shared" si="0"/>
        <v>13.84</v>
      </c>
      <c r="K24" s="29">
        <f t="shared" si="0"/>
        <v>2.04</v>
      </c>
      <c r="L24" s="29">
        <f t="shared" si="0"/>
        <v>460.48</v>
      </c>
      <c r="M24" s="29">
        <f t="shared" si="0"/>
        <v>390.55</v>
      </c>
      <c r="N24" s="29">
        <f t="shared" si="0"/>
        <v>68.6</v>
      </c>
      <c r="O24" s="29">
        <f t="shared" si="0"/>
        <v>6.45</v>
      </c>
    </row>
    <row r="25" ht="15" customHeight="1" spans="1:15">
      <c r="A25" s="19" t="s">
        <v>42</v>
      </c>
      <c r="B25" s="19"/>
      <c r="C25" s="16"/>
      <c r="D25" s="20"/>
      <c r="E25" s="20"/>
      <c r="F25" s="20"/>
      <c r="G25" s="30"/>
      <c r="H25" s="20"/>
      <c r="I25" s="20"/>
      <c r="J25" s="30"/>
      <c r="K25" s="20"/>
      <c r="L25" s="20"/>
      <c r="M25" s="20"/>
      <c r="N25" s="20"/>
      <c r="O25" s="20"/>
    </row>
    <row r="26" ht="15" customHeight="1" spans="1:15">
      <c r="A26" s="16" t="s">
        <v>43</v>
      </c>
      <c r="B26" s="28" t="s">
        <v>44</v>
      </c>
      <c r="C26" s="31">
        <v>50</v>
      </c>
      <c r="D26" s="20">
        <v>0.49</v>
      </c>
      <c r="E26" s="20">
        <v>0.06</v>
      </c>
      <c r="F26" s="20">
        <v>1.53</v>
      </c>
      <c r="G26" s="20">
        <v>8.63</v>
      </c>
      <c r="H26" s="20">
        <v>0.02</v>
      </c>
      <c r="I26" s="20">
        <v>0.01</v>
      </c>
      <c r="J26" s="20">
        <v>6.12</v>
      </c>
      <c r="K26" s="20">
        <v>0.06</v>
      </c>
      <c r="L26" s="20">
        <v>14.08</v>
      </c>
      <c r="M26" s="30">
        <v>25.7</v>
      </c>
      <c r="N26" s="20">
        <v>8.57</v>
      </c>
      <c r="O26" s="20">
        <v>0.37</v>
      </c>
    </row>
    <row r="27" ht="17.25" customHeight="1" spans="1:15">
      <c r="A27" s="22" t="s">
        <v>45</v>
      </c>
      <c r="B27" s="32" t="s">
        <v>46</v>
      </c>
      <c r="C27" s="22">
        <v>250</v>
      </c>
      <c r="D27" s="25">
        <v>11.17</v>
      </c>
      <c r="E27" s="25">
        <v>6.73</v>
      </c>
      <c r="F27" s="25">
        <v>22.2</v>
      </c>
      <c r="G27" s="25">
        <v>196</v>
      </c>
      <c r="H27" s="25">
        <v>0.31</v>
      </c>
      <c r="I27" s="25">
        <v>0.27</v>
      </c>
      <c r="J27" s="38">
        <v>4.6</v>
      </c>
      <c r="K27" s="38">
        <v>0.6</v>
      </c>
      <c r="L27" s="25">
        <v>139.46</v>
      </c>
      <c r="M27" s="25">
        <v>160.04</v>
      </c>
      <c r="N27" s="25">
        <v>29.69</v>
      </c>
      <c r="O27" s="25">
        <v>2.69</v>
      </c>
    </row>
    <row r="28" ht="17.25" customHeight="1" spans="1:15">
      <c r="A28" s="16" t="s">
        <v>47</v>
      </c>
      <c r="B28" s="28" t="s">
        <v>48</v>
      </c>
      <c r="C28" s="16" t="s">
        <v>49</v>
      </c>
      <c r="D28" s="20">
        <v>17.3</v>
      </c>
      <c r="E28" s="20">
        <v>18</v>
      </c>
      <c r="F28" s="20">
        <v>39.7</v>
      </c>
      <c r="G28" s="20">
        <v>389</v>
      </c>
      <c r="H28" s="20">
        <v>0.24</v>
      </c>
      <c r="I28" s="31">
        <v>0.32</v>
      </c>
      <c r="J28" s="20">
        <v>0.2</v>
      </c>
      <c r="K28" s="20">
        <v>0.85</v>
      </c>
      <c r="L28" s="20">
        <v>43.86</v>
      </c>
      <c r="M28" s="20">
        <v>234.77</v>
      </c>
      <c r="N28" s="20">
        <v>35.82</v>
      </c>
      <c r="O28" s="20">
        <v>2.6</v>
      </c>
    </row>
    <row r="29" ht="26.25" customHeight="1" spans="1:15">
      <c r="A29" s="16" t="s">
        <v>50</v>
      </c>
      <c r="B29" s="28" t="s">
        <v>51</v>
      </c>
      <c r="C29" s="31">
        <v>200</v>
      </c>
      <c r="D29" s="30">
        <v>0.5</v>
      </c>
      <c r="E29" s="20">
        <v>0.02</v>
      </c>
      <c r="F29" s="20">
        <v>19.43</v>
      </c>
      <c r="G29" s="20">
        <v>79.92</v>
      </c>
      <c r="H29" s="20">
        <v>0</v>
      </c>
      <c r="I29" s="20">
        <v>0.02</v>
      </c>
      <c r="J29" s="20">
        <v>0.03</v>
      </c>
      <c r="K29" s="20">
        <v>0</v>
      </c>
      <c r="L29" s="20">
        <v>8.25</v>
      </c>
      <c r="M29" s="20">
        <v>2.97</v>
      </c>
      <c r="N29" s="20">
        <v>1.46</v>
      </c>
      <c r="O29" s="20">
        <v>0.05</v>
      </c>
    </row>
    <row r="30" ht="15" customHeight="1" spans="1:15">
      <c r="A30" s="16"/>
      <c r="B30" s="28" t="s">
        <v>52</v>
      </c>
      <c r="C30" s="16" t="s">
        <v>53</v>
      </c>
      <c r="D30" s="20">
        <v>2.28</v>
      </c>
      <c r="E30" s="20">
        <v>0.27</v>
      </c>
      <c r="F30" s="20">
        <v>14.91</v>
      </c>
      <c r="G30" s="20">
        <v>71.19</v>
      </c>
      <c r="H30" s="20">
        <v>0.05</v>
      </c>
      <c r="I30" s="20">
        <v>0</v>
      </c>
      <c r="J30" s="20">
        <v>0</v>
      </c>
      <c r="K30" s="20">
        <v>0</v>
      </c>
      <c r="L30" s="30">
        <v>7.8</v>
      </c>
      <c r="M30" s="30">
        <v>24.9</v>
      </c>
      <c r="N30" s="30">
        <v>10.5</v>
      </c>
      <c r="O30" s="20">
        <v>0.48</v>
      </c>
    </row>
    <row r="31" ht="15" customHeight="1" spans="1:15">
      <c r="A31" s="16"/>
      <c r="B31" s="28" t="s">
        <v>54</v>
      </c>
      <c r="C31" s="33" t="s">
        <v>53</v>
      </c>
      <c r="D31" s="20">
        <v>2.03</v>
      </c>
      <c r="E31" s="30">
        <v>0.4</v>
      </c>
      <c r="F31" s="30">
        <v>15.7</v>
      </c>
      <c r="G31" s="20">
        <v>74.49</v>
      </c>
      <c r="H31" s="20">
        <v>0.05</v>
      </c>
      <c r="I31" s="20">
        <v>0</v>
      </c>
      <c r="J31" s="20">
        <v>0</v>
      </c>
      <c r="K31" s="20">
        <v>0</v>
      </c>
      <c r="L31" s="20">
        <v>10.5</v>
      </c>
      <c r="M31" s="20">
        <v>47.4</v>
      </c>
      <c r="N31" s="20">
        <v>14.1</v>
      </c>
      <c r="O31" s="20">
        <v>1.17</v>
      </c>
    </row>
    <row r="32" ht="15" customHeight="1" spans="1:15">
      <c r="A32" s="16"/>
      <c r="B32" s="28"/>
      <c r="C32" s="33"/>
      <c r="D32" s="29">
        <f>SUM(D26:D31)</f>
        <v>33.77</v>
      </c>
      <c r="E32" s="29">
        <f t="shared" ref="E32:O32" si="1">SUM(E26:E31)</f>
        <v>25.48</v>
      </c>
      <c r="F32" s="29">
        <f t="shared" si="1"/>
        <v>113.47</v>
      </c>
      <c r="G32" s="29">
        <f t="shared" si="1"/>
        <v>819.23</v>
      </c>
      <c r="H32" s="29">
        <f t="shared" si="1"/>
        <v>0.67</v>
      </c>
      <c r="I32" s="29">
        <f t="shared" si="1"/>
        <v>0.62</v>
      </c>
      <c r="J32" s="29">
        <f t="shared" si="1"/>
        <v>10.95</v>
      </c>
      <c r="K32" s="29">
        <f t="shared" si="1"/>
        <v>1.51</v>
      </c>
      <c r="L32" s="29">
        <f t="shared" si="1"/>
        <v>223.95</v>
      </c>
      <c r="M32" s="29">
        <f t="shared" si="1"/>
        <v>495.78</v>
      </c>
      <c r="N32" s="29">
        <f t="shared" si="1"/>
        <v>100.14</v>
      </c>
      <c r="O32" s="29">
        <f t="shared" si="1"/>
        <v>7.36</v>
      </c>
    </row>
    <row r="33" ht="15" customHeight="1" spans="1:15">
      <c r="A33" s="22" t="s">
        <v>55</v>
      </c>
      <c r="B33" s="32" t="s">
        <v>56</v>
      </c>
      <c r="C33" s="22">
        <v>200</v>
      </c>
      <c r="D33" s="25">
        <v>5.5</v>
      </c>
      <c r="E33" s="25">
        <v>5.6</v>
      </c>
      <c r="F33" s="25">
        <v>8.64</v>
      </c>
      <c r="G33" s="25">
        <v>99</v>
      </c>
      <c r="H33" s="25">
        <v>0.09</v>
      </c>
      <c r="I33" s="25">
        <v>0</v>
      </c>
      <c r="J33" s="25">
        <v>1.73</v>
      </c>
      <c r="K33" s="25">
        <v>0</v>
      </c>
      <c r="L33" s="38">
        <v>252.87</v>
      </c>
      <c r="M33" s="25">
        <v>196</v>
      </c>
      <c r="N33" s="38">
        <v>30</v>
      </c>
      <c r="O33" s="25">
        <v>0.22</v>
      </c>
    </row>
    <row r="34" ht="15" customHeight="1" spans="1:15">
      <c r="A34" s="22" t="s">
        <v>57</v>
      </c>
      <c r="B34" s="23" t="s">
        <v>58</v>
      </c>
      <c r="C34" s="22">
        <v>42</v>
      </c>
      <c r="D34" s="25">
        <v>2.1</v>
      </c>
      <c r="E34" s="25">
        <v>1.6</v>
      </c>
      <c r="F34" s="25">
        <v>26.3</v>
      </c>
      <c r="G34" s="25">
        <v>128</v>
      </c>
      <c r="H34" s="25">
        <v>0.04</v>
      </c>
      <c r="I34" s="25">
        <v>0</v>
      </c>
      <c r="J34" s="25">
        <v>0</v>
      </c>
      <c r="K34" s="25">
        <v>0</v>
      </c>
      <c r="L34" s="25">
        <v>3.9</v>
      </c>
      <c r="M34" s="25">
        <v>2.8</v>
      </c>
      <c r="N34" s="25">
        <v>3.42</v>
      </c>
      <c r="O34" s="25">
        <v>0.3</v>
      </c>
    </row>
    <row r="35" ht="15" customHeight="1" spans="1:15">
      <c r="A35" s="22"/>
      <c r="B35" s="32"/>
      <c r="C35" s="27"/>
      <c r="D35" s="34">
        <f>SUM(D33)</f>
        <v>5.5</v>
      </c>
      <c r="E35" s="34">
        <f t="shared" ref="E35:O35" si="2">SUM(E33)</f>
        <v>5.6</v>
      </c>
      <c r="F35" s="34">
        <f t="shared" si="2"/>
        <v>8.64</v>
      </c>
      <c r="G35" s="34">
        <f t="shared" si="2"/>
        <v>99</v>
      </c>
      <c r="H35" s="34">
        <f t="shared" si="2"/>
        <v>0.09</v>
      </c>
      <c r="I35" s="34">
        <f t="shared" si="2"/>
        <v>0</v>
      </c>
      <c r="J35" s="34">
        <f t="shared" si="2"/>
        <v>1.73</v>
      </c>
      <c r="K35" s="34">
        <f t="shared" si="2"/>
        <v>0</v>
      </c>
      <c r="L35" s="34">
        <f t="shared" si="2"/>
        <v>252.87</v>
      </c>
      <c r="M35" s="34">
        <f t="shared" si="2"/>
        <v>196</v>
      </c>
      <c r="N35" s="34">
        <f t="shared" si="2"/>
        <v>30</v>
      </c>
      <c r="O35" s="34">
        <f t="shared" si="2"/>
        <v>0.22</v>
      </c>
    </row>
    <row r="36" ht="17.25" customHeight="1" spans="1:15">
      <c r="A36" s="16"/>
      <c r="B36" s="35" t="s">
        <v>59</v>
      </c>
      <c r="C36" s="31"/>
      <c r="D36" s="29">
        <f>SUM(D24+D32+D35)</f>
        <v>56.73</v>
      </c>
      <c r="E36" s="29">
        <f t="shared" ref="E36:O36" si="3">SUM(E24+E32+E35)</f>
        <v>54.62</v>
      </c>
      <c r="F36" s="29">
        <f t="shared" si="3"/>
        <v>205.62</v>
      </c>
      <c r="G36" s="29">
        <f t="shared" si="3"/>
        <v>1531.52</v>
      </c>
      <c r="H36" s="29">
        <f t="shared" si="3"/>
        <v>1.021</v>
      </c>
      <c r="I36" s="29">
        <f t="shared" si="3"/>
        <v>1.3</v>
      </c>
      <c r="J36" s="29">
        <f t="shared" si="3"/>
        <v>26.52</v>
      </c>
      <c r="K36" s="29">
        <f t="shared" si="3"/>
        <v>3.55</v>
      </c>
      <c r="L36" s="29">
        <f t="shared" si="3"/>
        <v>937.3</v>
      </c>
      <c r="M36" s="29">
        <f t="shared" si="3"/>
        <v>1082.33</v>
      </c>
      <c r="N36" s="29">
        <f t="shared" si="3"/>
        <v>198.74</v>
      </c>
      <c r="O36" s="29">
        <f t="shared" si="3"/>
        <v>14.03</v>
      </c>
    </row>
    <row r="37" ht="15" customHeight="1" spans="1:15">
      <c r="A37" s="19" t="s">
        <v>60</v>
      </c>
      <c r="B37" s="19"/>
      <c r="C37" s="16"/>
      <c r="D37" s="20"/>
      <c r="E37" s="20"/>
      <c r="F37" s="20"/>
      <c r="G37" s="21"/>
      <c r="H37" s="20"/>
      <c r="I37" s="44"/>
      <c r="J37" s="20"/>
      <c r="K37" s="20"/>
      <c r="L37" s="20"/>
      <c r="M37" s="20"/>
      <c r="N37" s="20"/>
      <c r="O37" s="20"/>
    </row>
    <row r="38" ht="15" customHeight="1" spans="1:15">
      <c r="A38" s="19" t="s">
        <v>28</v>
      </c>
      <c r="B38" s="19"/>
      <c r="C38" s="16"/>
      <c r="D38" s="31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</row>
    <row r="39" ht="15" customHeight="1" spans="1:15">
      <c r="A39" s="27" t="s">
        <v>61</v>
      </c>
      <c r="B39" s="23" t="s">
        <v>62</v>
      </c>
      <c r="C39" s="27" t="s">
        <v>63</v>
      </c>
      <c r="D39" s="25">
        <v>2.4</v>
      </c>
      <c r="E39" s="25">
        <v>8.2</v>
      </c>
      <c r="F39" s="25">
        <v>15.1</v>
      </c>
      <c r="G39" s="25">
        <v>147</v>
      </c>
      <c r="H39" s="25">
        <v>0</v>
      </c>
      <c r="I39" s="25">
        <v>0</v>
      </c>
      <c r="J39" s="25">
        <v>0</v>
      </c>
      <c r="K39" s="25">
        <v>0</v>
      </c>
      <c r="L39" s="24">
        <v>9</v>
      </c>
      <c r="M39" s="38">
        <v>26.4</v>
      </c>
      <c r="N39" s="25">
        <v>10.52</v>
      </c>
      <c r="O39" s="25">
        <v>0.6</v>
      </c>
    </row>
    <row r="40" ht="15" customHeight="1" spans="1:15">
      <c r="A40" s="16" t="s">
        <v>64</v>
      </c>
      <c r="B40" s="28" t="s">
        <v>65</v>
      </c>
      <c r="C40" s="36">
        <v>1</v>
      </c>
      <c r="D40" s="20">
        <v>5.52</v>
      </c>
      <c r="E40" s="20">
        <v>5.04</v>
      </c>
      <c r="F40" s="20">
        <v>0</v>
      </c>
      <c r="G40" s="20">
        <v>67.44</v>
      </c>
      <c r="H40" s="20">
        <v>0.03</v>
      </c>
      <c r="I40" s="20">
        <v>0.27</v>
      </c>
      <c r="J40" s="20">
        <v>0</v>
      </c>
      <c r="K40" s="20">
        <v>0.29</v>
      </c>
      <c r="L40" s="30">
        <v>26.4</v>
      </c>
      <c r="M40" s="20">
        <v>92.16</v>
      </c>
      <c r="N40" s="20">
        <v>5.76</v>
      </c>
      <c r="O40" s="30">
        <v>1.2</v>
      </c>
    </row>
    <row r="41" ht="15.75" customHeight="1" spans="1:15">
      <c r="A41" s="16" t="s">
        <v>66</v>
      </c>
      <c r="B41" s="37" t="s">
        <v>67</v>
      </c>
      <c r="C41" s="16" t="s">
        <v>33</v>
      </c>
      <c r="D41" s="20">
        <v>9.11</v>
      </c>
      <c r="E41" s="20">
        <v>5.37</v>
      </c>
      <c r="F41" s="20">
        <v>43.94</v>
      </c>
      <c r="G41" s="20">
        <v>260.58</v>
      </c>
      <c r="H41" s="20">
        <v>0.25</v>
      </c>
      <c r="I41" s="20">
        <v>1.25</v>
      </c>
      <c r="J41" s="20">
        <v>2.13</v>
      </c>
      <c r="K41" s="20">
        <v>0.75</v>
      </c>
      <c r="L41" s="20">
        <v>137.5</v>
      </c>
      <c r="M41" s="20">
        <v>277.6</v>
      </c>
      <c r="N41" s="20">
        <v>34.52</v>
      </c>
      <c r="O41" s="20">
        <v>1.81</v>
      </c>
    </row>
    <row r="42" ht="15" customHeight="1" spans="1:15">
      <c r="A42" s="16" t="s">
        <v>68</v>
      </c>
      <c r="B42" s="28" t="s">
        <v>69</v>
      </c>
      <c r="C42" s="31">
        <v>200</v>
      </c>
      <c r="D42" s="20">
        <v>3.39</v>
      </c>
      <c r="E42" s="30">
        <v>2.8</v>
      </c>
      <c r="F42" s="20">
        <v>16.98</v>
      </c>
      <c r="G42" s="20">
        <v>106.66</v>
      </c>
      <c r="H42" s="20">
        <v>0.04</v>
      </c>
      <c r="I42" s="20">
        <v>2.21</v>
      </c>
      <c r="J42" s="30">
        <v>1.3</v>
      </c>
      <c r="K42" s="20">
        <v>0.11</v>
      </c>
      <c r="L42" s="20">
        <v>122.56</v>
      </c>
      <c r="M42" s="30">
        <v>103.1</v>
      </c>
      <c r="N42" s="30">
        <v>22.5</v>
      </c>
      <c r="O42" s="20">
        <v>0.54</v>
      </c>
    </row>
    <row r="43" ht="15" customHeight="1" spans="1:15">
      <c r="A43" s="16"/>
      <c r="B43" s="28"/>
      <c r="C43" s="31"/>
      <c r="D43" s="29">
        <f>SUM(D39:D42)</f>
        <v>20.42</v>
      </c>
      <c r="E43" s="29">
        <f t="shared" ref="E43:O43" si="4">SUM(E39:E42)</f>
        <v>21.41</v>
      </c>
      <c r="F43" s="29">
        <f t="shared" si="4"/>
        <v>76.02</v>
      </c>
      <c r="G43" s="29">
        <f t="shared" si="4"/>
        <v>581.68</v>
      </c>
      <c r="H43" s="29">
        <f t="shared" si="4"/>
        <v>0.32</v>
      </c>
      <c r="I43" s="29">
        <f t="shared" si="4"/>
        <v>3.73</v>
      </c>
      <c r="J43" s="29">
        <f t="shared" si="4"/>
        <v>3.43</v>
      </c>
      <c r="K43" s="29">
        <f t="shared" si="4"/>
        <v>1.15</v>
      </c>
      <c r="L43" s="29">
        <f t="shared" si="4"/>
        <v>295.46</v>
      </c>
      <c r="M43" s="29">
        <f t="shared" si="4"/>
        <v>499.26</v>
      </c>
      <c r="N43" s="29">
        <f t="shared" si="4"/>
        <v>73.3</v>
      </c>
      <c r="O43" s="29">
        <f t="shared" si="4"/>
        <v>4.15</v>
      </c>
    </row>
    <row r="44" ht="15" customHeight="1" spans="1:15">
      <c r="A44" s="19" t="s">
        <v>42</v>
      </c>
      <c r="B44" s="19"/>
      <c r="C44" s="16"/>
      <c r="D44" s="20"/>
      <c r="E44" s="20"/>
      <c r="F44" s="31"/>
      <c r="G44" s="20"/>
      <c r="H44" s="20"/>
      <c r="I44" s="20"/>
      <c r="J44" s="20"/>
      <c r="K44" s="30"/>
      <c r="L44" s="20"/>
      <c r="M44" s="20"/>
      <c r="N44" s="20"/>
      <c r="O44" s="20"/>
    </row>
    <row r="45" ht="15" customHeight="1" spans="1:15">
      <c r="A45" s="22" t="s">
        <v>70</v>
      </c>
      <c r="B45" s="23" t="s">
        <v>71</v>
      </c>
      <c r="C45" s="24">
        <v>75</v>
      </c>
      <c r="D45" s="25">
        <v>1.52</v>
      </c>
      <c r="E45" s="25">
        <v>6.03</v>
      </c>
      <c r="F45" s="25">
        <v>5.3</v>
      </c>
      <c r="G45" s="25">
        <v>65.25</v>
      </c>
      <c r="H45" s="25">
        <v>0.03</v>
      </c>
      <c r="I45" s="25">
        <v>0</v>
      </c>
      <c r="J45" s="25">
        <v>3.45</v>
      </c>
      <c r="K45" s="25">
        <v>0.31</v>
      </c>
      <c r="L45" s="25">
        <v>30.3</v>
      </c>
      <c r="M45" s="25">
        <v>14.72</v>
      </c>
      <c r="N45" s="25">
        <v>17.55</v>
      </c>
      <c r="O45" s="25">
        <v>0.76</v>
      </c>
    </row>
    <row r="46" ht="17.25" customHeight="1" spans="1:15">
      <c r="A46" s="16" t="s">
        <v>72</v>
      </c>
      <c r="B46" s="28" t="s">
        <v>73</v>
      </c>
      <c r="C46" s="16" t="s">
        <v>74</v>
      </c>
      <c r="D46" s="20">
        <v>7.89</v>
      </c>
      <c r="E46" s="20">
        <v>8.4</v>
      </c>
      <c r="F46" s="20">
        <v>13.96</v>
      </c>
      <c r="G46" s="31">
        <v>171</v>
      </c>
      <c r="H46" s="20">
        <v>0.08</v>
      </c>
      <c r="I46" s="20">
        <v>28.02</v>
      </c>
      <c r="J46" s="30">
        <v>0.6</v>
      </c>
      <c r="K46" s="20">
        <v>0.47</v>
      </c>
      <c r="L46" s="20">
        <v>120.91</v>
      </c>
      <c r="M46" s="20">
        <v>90.61</v>
      </c>
      <c r="N46" s="20">
        <v>16.48</v>
      </c>
      <c r="O46" s="20">
        <v>0.96</v>
      </c>
    </row>
    <row r="47" ht="15" customHeight="1" spans="1:15">
      <c r="A47" s="16" t="s">
        <v>75</v>
      </c>
      <c r="B47" s="28" t="s">
        <v>76</v>
      </c>
      <c r="C47" s="16" t="s">
        <v>77</v>
      </c>
      <c r="D47" s="20">
        <v>12.59</v>
      </c>
      <c r="E47" s="20">
        <v>17.08</v>
      </c>
      <c r="F47" s="20">
        <v>12.06</v>
      </c>
      <c r="G47" s="20">
        <v>252.35</v>
      </c>
      <c r="H47" s="20">
        <v>0.08</v>
      </c>
      <c r="I47" s="20">
        <v>0.01</v>
      </c>
      <c r="J47" s="20">
        <v>1.76</v>
      </c>
      <c r="K47" s="20">
        <v>0.33</v>
      </c>
      <c r="L47" s="20">
        <v>23.59</v>
      </c>
      <c r="M47" s="20">
        <v>156.35</v>
      </c>
      <c r="N47" s="20">
        <v>25.36</v>
      </c>
      <c r="O47" s="20">
        <v>1.32</v>
      </c>
    </row>
    <row r="48" ht="15" customHeight="1" spans="1:15">
      <c r="A48" s="16" t="s">
        <v>78</v>
      </c>
      <c r="B48" s="28" t="s">
        <v>79</v>
      </c>
      <c r="C48" s="33" t="s">
        <v>80</v>
      </c>
      <c r="D48" s="20">
        <v>5.36</v>
      </c>
      <c r="E48" s="20">
        <v>4.37</v>
      </c>
      <c r="F48" s="20">
        <v>36.54</v>
      </c>
      <c r="G48" s="20">
        <v>216.89</v>
      </c>
      <c r="H48" s="20">
        <v>0.09</v>
      </c>
      <c r="I48" s="20">
        <v>0.02</v>
      </c>
      <c r="J48" s="20">
        <v>0</v>
      </c>
      <c r="K48" s="20">
        <v>1.07</v>
      </c>
      <c r="L48" s="20">
        <v>15.96</v>
      </c>
      <c r="M48" s="20">
        <v>47.07</v>
      </c>
      <c r="N48" s="20">
        <v>8.52</v>
      </c>
      <c r="O48" s="20">
        <v>0.87</v>
      </c>
    </row>
    <row r="49" ht="15" customHeight="1" spans="1:15">
      <c r="A49" s="16" t="s">
        <v>81</v>
      </c>
      <c r="B49" s="28" t="s">
        <v>82</v>
      </c>
      <c r="C49" s="31">
        <v>200</v>
      </c>
      <c r="D49" s="20">
        <v>0.18</v>
      </c>
      <c r="E49" s="20">
        <v>0.18</v>
      </c>
      <c r="F49" s="20">
        <v>19.06</v>
      </c>
      <c r="G49" s="20">
        <v>78.58</v>
      </c>
      <c r="H49" s="20">
        <v>0.01</v>
      </c>
      <c r="I49" s="20">
        <v>0.02</v>
      </c>
      <c r="J49" s="20">
        <v>4.54</v>
      </c>
      <c r="K49" s="20">
        <v>0.09</v>
      </c>
      <c r="L49" s="20">
        <v>7.58</v>
      </c>
      <c r="M49" s="20">
        <v>4.99</v>
      </c>
      <c r="N49" s="20">
        <v>3.63</v>
      </c>
      <c r="O49" s="20">
        <v>0.91</v>
      </c>
    </row>
    <row r="50" ht="15" customHeight="1" spans="1:15">
      <c r="A50" s="16"/>
      <c r="B50" s="28" t="s">
        <v>52</v>
      </c>
      <c r="C50" s="16" t="s">
        <v>53</v>
      </c>
      <c r="D50" s="20">
        <v>2.28</v>
      </c>
      <c r="E50" s="20">
        <v>0.27</v>
      </c>
      <c r="F50" s="20">
        <v>14.91</v>
      </c>
      <c r="G50" s="20">
        <v>71.19</v>
      </c>
      <c r="H50" s="20">
        <v>0.05</v>
      </c>
      <c r="I50" s="20">
        <v>0</v>
      </c>
      <c r="J50" s="20">
        <v>0</v>
      </c>
      <c r="K50" s="20">
        <v>0</v>
      </c>
      <c r="L50" s="30">
        <v>7.8</v>
      </c>
      <c r="M50" s="30">
        <v>24.9</v>
      </c>
      <c r="N50" s="30">
        <v>10.5</v>
      </c>
      <c r="O50" s="20">
        <v>0.48</v>
      </c>
    </row>
    <row r="51" ht="15" customHeight="1" spans="1:15">
      <c r="A51" s="16"/>
      <c r="B51" s="28" t="s">
        <v>54</v>
      </c>
      <c r="C51" s="33" t="s">
        <v>53</v>
      </c>
      <c r="D51" s="20">
        <v>2.03</v>
      </c>
      <c r="E51" s="30">
        <v>0.4</v>
      </c>
      <c r="F51" s="30">
        <v>15.7</v>
      </c>
      <c r="G51" s="20">
        <v>74.49</v>
      </c>
      <c r="H51" s="20">
        <v>0.05</v>
      </c>
      <c r="I51" s="20">
        <v>0</v>
      </c>
      <c r="J51" s="20">
        <v>0</v>
      </c>
      <c r="K51" s="20">
        <v>0</v>
      </c>
      <c r="L51" s="20">
        <v>10.5</v>
      </c>
      <c r="M51" s="20">
        <v>47.4</v>
      </c>
      <c r="N51" s="20">
        <v>14.1</v>
      </c>
      <c r="O51" s="20">
        <v>1.17</v>
      </c>
    </row>
    <row r="52" ht="15" customHeight="1" spans="1:15">
      <c r="A52" s="16"/>
      <c r="B52" s="28"/>
      <c r="C52" s="33"/>
      <c r="D52" s="29">
        <f>SUM(D45:D51)</f>
        <v>31.85</v>
      </c>
      <c r="E52" s="29">
        <f t="shared" ref="E52:O52" si="5">SUM(E45:E51)</f>
        <v>36.73</v>
      </c>
      <c r="F52" s="29">
        <f t="shared" si="5"/>
        <v>117.53</v>
      </c>
      <c r="G52" s="29">
        <f t="shared" si="5"/>
        <v>929.75</v>
      </c>
      <c r="H52" s="29">
        <f t="shared" si="5"/>
        <v>0.39</v>
      </c>
      <c r="I52" s="29">
        <f t="shared" si="5"/>
        <v>28.07</v>
      </c>
      <c r="J52" s="29">
        <f t="shared" si="5"/>
        <v>10.35</v>
      </c>
      <c r="K52" s="29">
        <f t="shared" si="5"/>
        <v>2.27</v>
      </c>
      <c r="L52" s="29">
        <f t="shared" si="5"/>
        <v>216.64</v>
      </c>
      <c r="M52" s="29">
        <f t="shared" si="5"/>
        <v>386.04</v>
      </c>
      <c r="N52" s="29">
        <f t="shared" si="5"/>
        <v>96.14</v>
      </c>
      <c r="O52" s="29">
        <f t="shared" si="5"/>
        <v>6.47</v>
      </c>
    </row>
    <row r="53" ht="15" customHeight="1" spans="1:15">
      <c r="A53" s="22" t="s">
        <v>83</v>
      </c>
      <c r="B53" s="23" t="s">
        <v>84</v>
      </c>
      <c r="C53" s="24">
        <v>200</v>
      </c>
      <c r="D53" s="38">
        <v>1.4</v>
      </c>
      <c r="E53" s="25">
        <v>0</v>
      </c>
      <c r="F53" s="38">
        <v>24.4</v>
      </c>
      <c r="G53" s="38">
        <v>103.2</v>
      </c>
      <c r="H53" s="25">
        <v>0.02</v>
      </c>
      <c r="I53" s="25">
        <v>0</v>
      </c>
      <c r="J53" s="24">
        <v>14</v>
      </c>
      <c r="K53" s="25">
        <v>0</v>
      </c>
      <c r="L53" s="24">
        <v>34</v>
      </c>
      <c r="M53" s="24">
        <v>36</v>
      </c>
      <c r="N53" s="24">
        <v>12</v>
      </c>
      <c r="O53" s="38">
        <v>0.6</v>
      </c>
    </row>
    <row r="54" ht="15" customHeight="1" spans="1:15">
      <c r="A54" s="22" t="s">
        <v>85</v>
      </c>
      <c r="B54" s="23" t="s">
        <v>86</v>
      </c>
      <c r="C54" s="24">
        <v>100</v>
      </c>
      <c r="D54" s="25">
        <v>8.38</v>
      </c>
      <c r="E54" s="25">
        <v>7.28</v>
      </c>
      <c r="F54" s="25">
        <v>62.03</v>
      </c>
      <c r="G54" s="25">
        <v>347.13</v>
      </c>
      <c r="H54" s="25">
        <v>0.21</v>
      </c>
      <c r="I54" s="25">
        <v>0.18</v>
      </c>
      <c r="J54" s="38">
        <v>0.1</v>
      </c>
      <c r="K54" s="25">
        <v>1.57</v>
      </c>
      <c r="L54" s="25">
        <v>34.71</v>
      </c>
      <c r="M54" s="25">
        <v>100.35</v>
      </c>
      <c r="N54" s="25">
        <v>35.16</v>
      </c>
      <c r="O54" s="38">
        <v>1.7</v>
      </c>
    </row>
    <row r="55" ht="15" customHeight="1" spans="1:15">
      <c r="A55" s="22"/>
      <c r="B55" s="32"/>
      <c r="C55" s="27"/>
      <c r="D55" s="34">
        <f>SUM(D53)</f>
        <v>1.4</v>
      </c>
      <c r="E55" s="34">
        <f t="shared" ref="E55:O55" si="6">SUM(E53)</f>
        <v>0</v>
      </c>
      <c r="F55" s="34">
        <f t="shared" si="6"/>
        <v>24.4</v>
      </c>
      <c r="G55" s="34">
        <f t="shared" si="6"/>
        <v>103.2</v>
      </c>
      <c r="H55" s="34">
        <f t="shared" si="6"/>
        <v>0.02</v>
      </c>
      <c r="I55" s="34">
        <f t="shared" si="6"/>
        <v>0</v>
      </c>
      <c r="J55" s="34">
        <f t="shared" si="6"/>
        <v>14</v>
      </c>
      <c r="K55" s="34">
        <f t="shared" si="6"/>
        <v>0</v>
      </c>
      <c r="L55" s="34">
        <f t="shared" si="6"/>
        <v>34</v>
      </c>
      <c r="M55" s="34">
        <f t="shared" si="6"/>
        <v>36</v>
      </c>
      <c r="N55" s="34">
        <f t="shared" si="6"/>
        <v>12</v>
      </c>
      <c r="O55" s="34">
        <f t="shared" si="6"/>
        <v>0.6</v>
      </c>
    </row>
    <row r="56" ht="15" customHeight="1" spans="1:15">
      <c r="A56" s="16"/>
      <c r="B56" s="28"/>
      <c r="C56" s="31"/>
      <c r="D56" s="29">
        <f>SUM(D43+D52+D55)</f>
        <v>53.67</v>
      </c>
      <c r="E56" s="29">
        <f t="shared" ref="E56:O56" si="7">SUM(E43+E52+E55)</f>
        <v>58.14</v>
      </c>
      <c r="F56" s="29">
        <f t="shared" si="7"/>
        <v>217.95</v>
      </c>
      <c r="G56" s="29">
        <f t="shared" si="7"/>
        <v>1614.63</v>
      </c>
      <c r="H56" s="29">
        <f t="shared" si="7"/>
        <v>0.73</v>
      </c>
      <c r="I56" s="29">
        <f t="shared" si="7"/>
        <v>31.8</v>
      </c>
      <c r="J56" s="29">
        <f t="shared" si="7"/>
        <v>27.78</v>
      </c>
      <c r="K56" s="29">
        <f t="shared" si="7"/>
        <v>3.42</v>
      </c>
      <c r="L56" s="29">
        <f t="shared" si="7"/>
        <v>546.1</v>
      </c>
      <c r="M56" s="29">
        <f t="shared" si="7"/>
        <v>921.3</v>
      </c>
      <c r="N56" s="29">
        <f t="shared" si="7"/>
        <v>181.44</v>
      </c>
      <c r="O56" s="29">
        <f t="shared" si="7"/>
        <v>11.22</v>
      </c>
    </row>
    <row r="57" ht="15" customHeight="1" spans="1:15">
      <c r="A57" s="19" t="s">
        <v>87</v>
      </c>
      <c r="B57" s="19"/>
      <c r="C57" s="16"/>
      <c r="D57" s="20"/>
      <c r="E57" s="20"/>
      <c r="F57" s="20"/>
      <c r="G57" s="21"/>
      <c r="H57" s="20"/>
      <c r="I57" s="44"/>
      <c r="J57" s="20"/>
      <c r="K57" s="20"/>
      <c r="L57" s="20"/>
      <c r="M57" s="20"/>
      <c r="N57" s="20"/>
      <c r="O57" s="20"/>
    </row>
    <row r="58" ht="15" customHeight="1" spans="1:15">
      <c r="A58" s="19" t="s">
        <v>28</v>
      </c>
      <c r="B58" s="19"/>
      <c r="C58" s="16"/>
      <c r="D58" s="20"/>
      <c r="E58" s="20"/>
      <c r="F58" s="30"/>
      <c r="G58" s="20"/>
      <c r="H58" s="20"/>
      <c r="I58" s="20"/>
      <c r="J58" s="20"/>
      <c r="K58" s="20"/>
      <c r="L58" s="20"/>
      <c r="M58" s="20"/>
      <c r="N58" s="20"/>
      <c r="O58" s="20"/>
    </row>
    <row r="59" ht="15" customHeight="1" spans="1:15">
      <c r="A59" s="16" t="s">
        <v>29</v>
      </c>
      <c r="B59" s="28" t="s">
        <v>88</v>
      </c>
      <c r="C59" s="31">
        <v>180</v>
      </c>
      <c r="D59" s="20">
        <v>0.88</v>
      </c>
      <c r="E59" s="20">
        <v>0.66</v>
      </c>
      <c r="F59" s="20">
        <v>22.66</v>
      </c>
      <c r="G59" s="20">
        <v>103.4</v>
      </c>
      <c r="H59" s="20">
        <v>0.04</v>
      </c>
      <c r="I59" s="20">
        <v>0</v>
      </c>
      <c r="J59" s="20">
        <v>11</v>
      </c>
      <c r="K59" s="20">
        <v>0.22</v>
      </c>
      <c r="L59" s="20">
        <v>41.8</v>
      </c>
      <c r="M59" s="20">
        <v>35.2</v>
      </c>
      <c r="N59" s="20">
        <v>21.6</v>
      </c>
      <c r="O59" s="20">
        <v>4.14</v>
      </c>
    </row>
    <row r="60" ht="15" customHeight="1" spans="1:15">
      <c r="A60" s="16" t="s">
        <v>89</v>
      </c>
      <c r="B60" s="28" t="s">
        <v>90</v>
      </c>
      <c r="C60" s="16" t="s">
        <v>33</v>
      </c>
      <c r="D60" s="20">
        <v>7.15</v>
      </c>
      <c r="E60" s="20">
        <v>5.59</v>
      </c>
      <c r="F60" s="20">
        <v>43.21</v>
      </c>
      <c r="G60" s="20">
        <v>251.73</v>
      </c>
      <c r="H60" s="20">
        <v>0.22</v>
      </c>
      <c r="I60" s="20">
        <v>2.22</v>
      </c>
      <c r="J60" s="20">
        <v>1.26</v>
      </c>
      <c r="K60" s="20">
        <v>0.36</v>
      </c>
      <c r="L60" s="20">
        <v>134.46</v>
      </c>
      <c r="M60" s="20">
        <v>222.33</v>
      </c>
      <c r="N60" s="20">
        <v>31.11</v>
      </c>
      <c r="O60" s="20">
        <v>1.24</v>
      </c>
    </row>
    <row r="61" ht="15" customHeight="1" spans="1:15">
      <c r="A61" s="22" t="s">
        <v>91</v>
      </c>
      <c r="B61" s="32" t="s">
        <v>92</v>
      </c>
      <c r="C61" s="22" t="s">
        <v>93</v>
      </c>
      <c r="D61" s="25">
        <v>0.27</v>
      </c>
      <c r="E61" s="25">
        <v>0.06</v>
      </c>
      <c r="F61" s="25">
        <v>15.28</v>
      </c>
      <c r="G61" s="25">
        <v>62.73</v>
      </c>
      <c r="H61" s="25">
        <v>0</v>
      </c>
      <c r="I61" s="25">
        <v>0.07</v>
      </c>
      <c r="J61" s="38">
        <v>3.3</v>
      </c>
      <c r="K61" s="25">
        <v>0.02</v>
      </c>
      <c r="L61" s="25">
        <v>8.15</v>
      </c>
      <c r="M61" s="25">
        <v>10.01</v>
      </c>
      <c r="N61" s="25">
        <v>5.36</v>
      </c>
      <c r="O61" s="25">
        <v>0.87</v>
      </c>
    </row>
    <row r="62" ht="15" customHeight="1" spans="1:15">
      <c r="A62" s="27" t="s">
        <v>36</v>
      </c>
      <c r="B62" s="23" t="s">
        <v>37</v>
      </c>
      <c r="C62" s="22" t="s">
        <v>38</v>
      </c>
      <c r="D62" s="25">
        <v>5.8</v>
      </c>
      <c r="E62" s="25">
        <v>5.3</v>
      </c>
      <c r="F62" s="25">
        <v>15.4</v>
      </c>
      <c r="G62" s="25">
        <v>133.2</v>
      </c>
      <c r="H62" s="25">
        <v>0</v>
      </c>
      <c r="I62" s="25">
        <v>0.02</v>
      </c>
      <c r="J62" s="25">
        <v>0.1</v>
      </c>
      <c r="K62" s="25">
        <v>0</v>
      </c>
      <c r="L62" s="24">
        <v>137.7</v>
      </c>
      <c r="M62" s="38">
        <v>26.4</v>
      </c>
      <c r="N62" s="25">
        <v>9.2</v>
      </c>
      <c r="O62" s="25">
        <v>0.5</v>
      </c>
    </row>
    <row r="63" ht="15.75" customHeight="1" spans="1:15">
      <c r="A63" s="16"/>
      <c r="B63" s="28"/>
      <c r="C63" s="31"/>
      <c r="D63" s="29">
        <f>SUM(D59:D62)</f>
        <v>14.1</v>
      </c>
      <c r="E63" s="29">
        <f t="shared" ref="E63:O63" si="8">SUM(E59:E62)</f>
        <v>11.61</v>
      </c>
      <c r="F63" s="29">
        <f t="shared" si="8"/>
        <v>96.55</v>
      </c>
      <c r="G63" s="29">
        <f t="shared" si="8"/>
        <v>551.06</v>
      </c>
      <c r="H63" s="29">
        <f t="shared" si="8"/>
        <v>0.26</v>
      </c>
      <c r="I63" s="29">
        <f t="shared" si="8"/>
        <v>2.31</v>
      </c>
      <c r="J63" s="29">
        <f t="shared" si="8"/>
        <v>15.66</v>
      </c>
      <c r="K63" s="29">
        <f t="shared" si="8"/>
        <v>0.6</v>
      </c>
      <c r="L63" s="29">
        <f t="shared" si="8"/>
        <v>322.11</v>
      </c>
      <c r="M63" s="29">
        <f t="shared" si="8"/>
        <v>293.94</v>
      </c>
      <c r="N63" s="29">
        <f t="shared" si="8"/>
        <v>67.27</v>
      </c>
      <c r="O63" s="29">
        <f t="shared" si="8"/>
        <v>6.75</v>
      </c>
    </row>
    <row r="64" ht="15" customHeight="1" spans="1:15">
      <c r="A64" s="19" t="s">
        <v>42</v>
      </c>
      <c r="B64" s="19"/>
      <c r="C64" s="16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</row>
    <row r="65" ht="15" customHeight="1" spans="1:15">
      <c r="A65" s="16" t="s">
        <v>43</v>
      </c>
      <c r="B65" s="28" t="s">
        <v>94</v>
      </c>
      <c r="C65" s="31">
        <v>50</v>
      </c>
      <c r="D65" s="20">
        <v>0.31</v>
      </c>
      <c r="E65" s="20">
        <v>0.1</v>
      </c>
      <c r="F65" s="20">
        <v>2.45</v>
      </c>
      <c r="G65" s="20">
        <v>13</v>
      </c>
      <c r="H65" s="20">
        <v>0</v>
      </c>
      <c r="I65" s="20">
        <v>0.02</v>
      </c>
      <c r="J65" s="20">
        <v>8.26</v>
      </c>
      <c r="K65" s="20">
        <v>0.31</v>
      </c>
      <c r="L65" s="20">
        <v>6.12</v>
      </c>
      <c r="M65" s="20">
        <v>14.72</v>
      </c>
      <c r="N65" s="20">
        <v>6.67</v>
      </c>
      <c r="O65" s="20">
        <v>0.18</v>
      </c>
    </row>
    <row r="66" ht="15" customHeight="1" spans="1:15">
      <c r="A66" s="16" t="s">
        <v>95</v>
      </c>
      <c r="B66" s="28" t="s">
        <v>96</v>
      </c>
      <c r="C66" s="16" t="s">
        <v>97</v>
      </c>
      <c r="D66" s="20">
        <v>6.7</v>
      </c>
      <c r="E66" s="20">
        <v>7.5</v>
      </c>
      <c r="F66" s="20">
        <v>17.4</v>
      </c>
      <c r="G66" s="20">
        <v>178.29</v>
      </c>
      <c r="H66" s="20">
        <v>0.17</v>
      </c>
      <c r="I66" s="20">
        <v>25.86</v>
      </c>
      <c r="J66" s="20">
        <v>5.09</v>
      </c>
      <c r="K66" s="20">
        <v>0.39</v>
      </c>
      <c r="L66" s="20">
        <v>139.33</v>
      </c>
      <c r="M66" s="20">
        <v>163.38</v>
      </c>
      <c r="N66" s="20">
        <v>29.13</v>
      </c>
      <c r="O66" s="20">
        <v>1.82</v>
      </c>
    </row>
    <row r="67" ht="28.5" customHeight="1" spans="1:15">
      <c r="A67" s="16" t="s">
        <v>98</v>
      </c>
      <c r="B67" s="28" t="s">
        <v>99</v>
      </c>
      <c r="C67" s="16" t="s">
        <v>33</v>
      </c>
      <c r="D67" s="20">
        <v>15.29</v>
      </c>
      <c r="E67" s="20">
        <v>22.95</v>
      </c>
      <c r="F67" s="20">
        <v>25.86</v>
      </c>
      <c r="G67" s="20">
        <v>371.14</v>
      </c>
      <c r="H67" s="20">
        <v>0.41</v>
      </c>
      <c r="I67" s="20">
        <v>5.43</v>
      </c>
      <c r="J67" s="20">
        <v>0.06</v>
      </c>
      <c r="K67" s="20">
        <v>0.62</v>
      </c>
      <c r="L67" s="20">
        <v>59.86</v>
      </c>
      <c r="M67" s="20">
        <v>329.39</v>
      </c>
      <c r="N67" s="20">
        <v>42.21</v>
      </c>
      <c r="O67" s="20">
        <v>4.72</v>
      </c>
    </row>
    <row r="68" ht="25.5" customHeight="1" spans="1:15">
      <c r="A68" s="16" t="s">
        <v>100</v>
      </c>
      <c r="B68" s="37" t="s">
        <v>101</v>
      </c>
      <c r="C68" s="31">
        <v>200</v>
      </c>
      <c r="D68" s="20">
        <v>0.51</v>
      </c>
      <c r="E68" s="20">
        <v>0.08</v>
      </c>
      <c r="F68" s="20">
        <v>19.38</v>
      </c>
      <c r="G68" s="20">
        <v>80.23</v>
      </c>
      <c r="H68" s="20">
        <v>0</v>
      </c>
      <c r="I68" s="20">
        <v>0.03</v>
      </c>
      <c r="J68" s="20">
        <v>0.15</v>
      </c>
      <c r="K68" s="20">
        <v>0.65</v>
      </c>
      <c r="L68" s="20">
        <v>8.25</v>
      </c>
      <c r="M68" s="20">
        <v>10.65</v>
      </c>
      <c r="N68" s="30">
        <v>4.8</v>
      </c>
      <c r="O68" s="20">
        <v>0.41</v>
      </c>
    </row>
    <row r="69" ht="15" customHeight="1" spans="1:15">
      <c r="A69" s="16"/>
      <c r="B69" s="28" t="s">
        <v>52</v>
      </c>
      <c r="C69" s="16" t="s">
        <v>53</v>
      </c>
      <c r="D69" s="20">
        <v>2.28</v>
      </c>
      <c r="E69" s="20">
        <v>0.27</v>
      </c>
      <c r="F69" s="20">
        <v>14.91</v>
      </c>
      <c r="G69" s="20">
        <v>71.19</v>
      </c>
      <c r="H69" s="20">
        <v>0.05</v>
      </c>
      <c r="I69" s="20">
        <v>0</v>
      </c>
      <c r="J69" s="20">
        <v>0</v>
      </c>
      <c r="K69" s="20">
        <v>0</v>
      </c>
      <c r="L69" s="30">
        <v>7.8</v>
      </c>
      <c r="M69" s="30">
        <v>24.9</v>
      </c>
      <c r="N69" s="30">
        <v>10.5</v>
      </c>
      <c r="O69" s="20">
        <v>0.48</v>
      </c>
    </row>
    <row r="70" ht="15" customHeight="1" spans="1:15">
      <c r="A70" s="16"/>
      <c r="B70" s="28" t="s">
        <v>54</v>
      </c>
      <c r="C70" s="33" t="s">
        <v>53</v>
      </c>
      <c r="D70" s="20">
        <v>2.03</v>
      </c>
      <c r="E70" s="30">
        <v>0.4</v>
      </c>
      <c r="F70" s="30">
        <v>15.7</v>
      </c>
      <c r="G70" s="20">
        <v>74.49</v>
      </c>
      <c r="H70" s="20">
        <v>0.05</v>
      </c>
      <c r="I70" s="20">
        <v>0</v>
      </c>
      <c r="J70" s="20">
        <v>0</v>
      </c>
      <c r="K70" s="20">
        <v>0</v>
      </c>
      <c r="L70" s="20">
        <v>10.5</v>
      </c>
      <c r="M70" s="20">
        <v>47.4</v>
      </c>
      <c r="N70" s="20">
        <v>14.1</v>
      </c>
      <c r="O70" s="20">
        <v>1.17</v>
      </c>
    </row>
    <row r="71" ht="15" customHeight="1" spans="1:15">
      <c r="A71" s="16"/>
      <c r="B71" s="28"/>
      <c r="C71" s="33"/>
      <c r="D71" s="29">
        <f>SUM(D65:D70)</f>
        <v>27.12</v>
      </c>
      <c r="E71" s="29">
        <f t="shared" ref="E71:O71" si="9">SUM(E65:E70)</f>
        <v>31.3</v>
      </c>
      <c r="F71" s="29">
        <f t="shared" si="9"/>
        <v>95.7</v>
      </c>
      <c r="G71" s="29">
        <f t="shared" si="9"/>
        <v>788.34</v>
      </c>
      <c r="H71" s="29">
        <f t="shared" si="9"/>
        <v>0.68</v>
      </c>
      <c r="I71" s="29">
        <f t="shared" si="9"/>
        <v>31.34</v>
      </c>
      <c r="J71" s="29">
        <f t="shared" si="9"/>
        <v>13.56</v>
      </c>
      <c r="K71" s="29">
        <f t="shared" si="9"/>
        <v>1.97</v>
      </c>
      <c r="L71" s="29">
        <f t="shared" si="9"/>
        <v>231.86</v>
      </c>
      <c r="M71" s="29">
        <f t="shared" si="9"/>
        <v>590.44</v>
      </c>
      <c r="N71" s="29">
        <f t="shared" si="9"/>
        <v>107.41</v>
      </c>
      <c r="O71" s="29">
        <f t="shared" si="9"/>
        <v>8.78</v>
      </c>
    </row>
    <row r="72" ht="15" customHeight="1" spans="1:15">
      <c r="A72" s="22" t="s">
        <v>102</v>
      </c>
      <c r="B72" s="23" t="s">
        <v>103</v>
      </c>
      <c r="C72" s="24">
        <v>200</v>
      </c>
      <c r="D72" s="38">
        <v>0.1</v>
      </c>
      <c r="E72" s="25">
        <v>0</v>
      </c>
      <c r="F72" s="25">
        <v>21.48</v>
      </c>
      <c r="G72" s="38">
        <v>86.3</v>
      </c>
      <c r="H72" s="25">
        <v>0</v>
      </c>
      <c r="I72" s="25">
        <v>0</v>
      </c>
      <c r="J72" s="25">
        <v>0.96</v>
      </c>
      <c r="K72" s="25">
        <v>0</v>
      </c>
      <c r="L72" s="25">
        <v>3.36</v>
      </c>
      <c r="M72" s="25">
        <v>4.32</v>
      </c>
      <c r="N72" s="25">
        <v>1.44</v>
      </c>
      <c r="O72" s="38">
        <v>0.1</v>
      </c>
    </row>
    <row r="73" ht="15" customHeight="1" spans="1:15">
      <c r="A73" s="22" t="s">
        <v>39</v>
      </c>
      <c r="B73" s="23" t="s">
        <v>104</v>
      </c>
      <c r="C73" s="24" t="s">
        <v>105</v>
      </c>
      <c r="D73" s="25">
        <v>3.48</v>
      </c>
      <c r="E73" s="25">
        <v>6</v>
      </c>
      <c r="F73" s="38">
        <v>26.8</v>
      </c>
      <c r="G73" s="38">
        <v>190.88</v>
      </c>
      <c r="H73" s="25">
        <v>0.04</v>
      </c>
      <c r="I73" s="25">
        <v>0</v>
      </c>
      <c r="J73" s="25">
        <v>0</v>
      </c>
      <c r="K73" s="25">
        <v>0</v>
      </c>
      <c r="L73" s="25">
        <v>18</v>
      </c>
      <c r="M73" s="25">
        <v>0</v>
      </c>
      <c r="N73" s="24">
        <v>10</v>
      </c>
      <c r="O73" s="38">
        <v>0</v>
      </c>
    </row>
    <row r="74" ht="15" customHeight="1" spans="1:15">
      <c r="A74" s="22"/>
      <c r="B74" s="32"/>
      <c r="C74" s="27"/>
      <c r="D74" s="34">
        <f>SUM(D72)</f>
        <v>0.1</v>
      </c>
      <c r="E74" s="34">
        <f t="shared" ref="E74:O74" si="10">SUM(E72)</f>
        <v>0</v>
      </c>
      <c r="F74" s="34">
        <f t="shared" si="10"/>
        <v>21.48</v>
      </c>
      <c r="G74" s="34">
        <f t="shared" si="10"/>
        <v>86.3</v>
      </c>
      <c r="H74" s="34">
        <f t="shared" si="10"/>
        <v>0</v>
      </c>
      <c r="I74" s="34">
        <f t="shared" si="10"/>
        <v>0</v>
      </c>
      <c r="J74" s="34">
        <f t="shared" si="10"/>
        <v>0.96</v>
      </c>
      <c r="K74" s="34">
        <f t="shared" si="10"/>
        <v>0</v>
      </c>
      <c r="L74" s="34">
        <f t="shared" si="10"/>
        <v>3.36</v>
      </c>
      <c r="M74" s="34">
        <f t="shared" si="10"/>
        <v>4.32</v>
      </c>
      <c r="N74" s="34">
        <f t="shared" si="10"/>
        <v>1.44</v>
      </c>
      <c r="O74" s="34">
        <f t="shared" si="10"/>
        <v>0.1</v>
      </c>
    </row>
    <row r="75" ht="15" customHeight="1" spans="1:15">
      <c r="A75" s="16"/>
      <c r="B75" s="37"/>
      <c r="C75" s="31"/>
      <c r="D75" s="29">
        <f>SUM(D63+D71+D74)</f>
        <v>41.32</v>
      </c>
      <c r="E75" s="29">
        <f t="shared" ref="E75:O75" si="11">SUM(E63+E71+E74)</f>
        <v>42.91</v>
      </c>
      <c r="F75" s="29">
        <f t="shared" si="11"/>
        <v>213.73</v>
      </c>
      <c r="G75" s="29">
        <f t="shared" si="11"/>
        <v>1425.7</v>
      </c>
      <c r="H75" s="29">
        <f t="shared" si="11"/>
        <v>0.94</v>
      </c>
      <c r="I75" s="29">
        <f t="shared" si="11"/>
        <v>33.65</v>
      </c>
      <c r="J75" s="29">
        <f t="shared" si="11"/>
        <v>30.18</v>
      </c>
      <c r="K75" s="29">
        <f t="shared" si="11"/>
        <v>2.57</v>
      </c>
      <c r="L75" s="29">
        <f t="shared" si="11"/>
        <v>557.33</v>
      </c>
      <c r="M75" s="29">
        <f t="shared" si="11"/>
        <v>888.7</v>
      </c>
      <c r="N75" s="29">
        <f t="shared" si="11"/>
        <v>176.12</v>
      </c>
      <c r="O75" s="29">
        <f t="shared" si="11"/>
        <v>15.63</v>
      </c>
    </row>
    <row r="76" ht="15" customHeight="1" spans="1:15">
      <c r="A76" s="19"/>
      <c r="B76" s="19"/>
      <c r="C76" s="45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</row>
    <row r="77" ht="15" customHeight="1" spans="1:15">
      <c r="A77" s="19" t="s">
        <v>106</v>
      </c>
      <c r="B77" s="19"/>
      <c r="C77" s="16"/>
      <c r="D77" s="20"/>
      <c r="E77" s="20"/>
      <c r="F77" s="20"/>
      <c r="G77" s="21"/>
      <c r="H77" s="20"/>
      <c r="I77" s="44"/>
      <c r="J77" s="20"/>
      <c r="K77" s="20"/>
      <c r="L77" s="20"/>
      <c r="M77" s="20"/>
      <c r="N77" s="20"/>
      <c r="O77" s="20"/>
    </row>
    <row r="78" ht="15" customHeight="1" spans="1:15">
      <c r="A78" s="19" t="s">
        <v>28</v>
      </c>
      <c r="B78" s="19"/>
      <c r="C78" s="16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30"/>
    </row>
    <row r="79" ht="15" customHeight="1" spans="1:15">
      <c r="A79" s="16" t="s">
        <v>29</v>
      </c>
      <c r="B79" s="28" t="s">
        <v>107</v>
      </c>
      <c r="C79" s="31">
        <v>170</v>
      </c>
      <c r="D79" s="20">
        <v>1.53</v>
      </c>
      <c r="E79" s="20">
        <v>0.3</v>
      </c>
      <c r="F79" s="20">
        <v>17.5</v>
      </c>
      <c r="G79" s="20">
        <v>76</v>
      </c>
      <c r="H79" s="20">
        <v>0.07</v>
      </c>
      <c r="I79" s="20">
        <v>0</v>
      </c>
      <c r="J79" s="31">
        <v>60</v>
      </c>
      <c r="K79" s="20">
        <v>0.37</v>
      </c>
      <c r="L79" s="30">
        <v>57.8</v>
      </c>
      <c r="M79" s="30">
        <v>39.1</v>
      </c>
      <c r="N79" s="30">
        <v>22.1</v>
      </c>
      <c r="O79" s="20">
        <v>0.51</v>
      </c>
    </row>
    <row r="80" ht="15.75" customHeight="1" spans="1:15">
      <c r="A80" s="16" t="s">
        <v>108</v>
      </c>
      <c r="B80" s="28" t="s">
        <v>109</v>
      </c>
      <c r="C80" s="16" t="s">
        <v>110</v>
      </c>
      <c r="D80" s="20">
        <v>26.52</v>
      </c>
      <c r="E80" s="20">
        <v>14.83</v>
      </c>
      <c r="F80" s="20">
        <v>40.08</v>
      </c>
      <c r="G80" s="20">
        <v>399.89</v>
      </c>
      <c r="H80" s="20">
        <v>0.13</v>
      </c>
      <c r="I80" s="20">
        <v>4.19</v>
      </c>
      <c r="J80" s="20">
        <v>6.24</v>
      </c>
      <c r="K80" s="20">
        <v>0.33</v>
      </c>
      <c r="L80" s="20">
        <v>206.07</v>
      </c>
      <c r="M80" s="20">
        <v>278.02</v>
      </c>
      <c r="N80" s="20">
        <v>33.35</v>
      </c>
      <c r="O80" s="20">
        <v>2.25</v>
      </c>
    </row>
    <row r="81" ht="15" customHeight="1" spans="1:15">
      <c r="A81" s="16" t="s">
        <v>111</v>
      </c>
      <c r="B81" s="28" t="s">
        <v>112</v>
      </c>
      <c r="C81" s="31">
        <v>200</v>
      </c>
      <c r="D81" s="30">
        <v>0.2</v>
      </c>
      <c r="E81" s="20">
        <v>0.05</v>
      </c>
      <c r="F81" s="20">
        <v>5.06</v>
      </c>
      <c r="G81" s="30">
        <v>21.5</v>
      </c>
      <c r="H81" s="20">
        <v>0</v>
      </c>
      <c r="I81" s="20">
        <v>0.05</v>
      </c>
      <c r="J81" s="30">
        <v>0.1</v>
      </c>
      <c r="K81" s="20">
        <v>0</v>
      </c>
      <c r="L81" s="20">
        <v>4.95</v>
      </c>
      <c r="M81" s="20">
        <v>8.25</v>
      </c>
      <c r="N81" s="30">
        <v>4.4</v>
      </c>
      <c r="O81" s="20">
        <v>0.82</v>
      </c>
    </row>
    <row r="82" ht="15" customHeight="1" spans="1:15">
      <c r="A82" s="22"/>
      <c r="B82" s="23" t="s">
        <v>113</v>
      </c>
      <c r="C82" s="24">
        <v>30</v>
      </c>
      <c r="D82" s="25">
        <v>2.3</v>
      </c>
      <c r="E82" s="25">
        <v>0.9</v>
      </c>
      <c r="F82" s="25">
        <v>15</v>
      </c>
      <c r="G82" s="25">
        <v>81</v>
      </c>
      <c r="H82" s="25">
        <v>0</v>
      </c>
      <c r="I82" s="25">
        <v>0</v>
      </c>
      <c r="J82" s="25">
        <v>0</v>
      </c>
      <c r="K82" s="25">
        <v>0</v>
      </c>
      <c r="L82" s="38">
        <v>6.6</v>
      </c>
      <c r="M82" s="38">
        <v>19.5</v>
      </c>
      <c r="N82" s="38">
        <v>3.9</v>
      </c>
      <c r="O82" s="25">
        <v>0.6</v>
      </c>
    </row>
    <row r="83" ht="15" customHeight="1" spans="1:15">
      <c r="A83" s="16"/>
      <c r="B83" s="28"/>
      <c r="C83" s="16"/>
      <c r="D83" s="29">
        <f>SUM(D79:D82)</f>
        <v>30.55</v>
      </c>
      <c r="E83" s="29">
        <f t="shared" ref="E83:O83" si="12">SUM(E79:E82)</f>
        <v>16.08</v>
      </c>
      <c r="F83" s="29">
        <f t="shared" si="12"/>
        <v>77.64</v>
      </c>
      <c r="G83" s="29">
        <f t="shared" si="12"/>
        <v>578.39</v>
      </c>
      <c r="H83" s="29">
        <f t="shared" si="12"/>
        <v>0.2</v>
      </c>
      <c r="I83" s="29">
        <f t="shared" si="12"/>
        <v>4.24</v>
      </c>
      <c r="J83" s="29">
        <f t="shared" si="12"/>
        <v>66.34</v>
      </c>
      <c r="K83" s="29">
        <f t="shared" si="12"/>
        <v>0.7</v>
      </c>
      <c r="L83" s="29">
        <f t="shared" si="12"/>
        <v>275.42</v>
      </c>
      <c r="M83" s="29">
        <f t="shared" si="12"/>
        <v>344.87</v>
      </c>
      <c r="N83" s="29">
        <f t="shared" si="12"/>
        <v>63.75</v>
      </c>
      <c r="O83" s="29">
        <f t="shared" si="12"/>
        <v>4.18</v>
      </c>
    </row>
    <row r="84" ht="15" customHeight="1" spans="1:15">
      <c r="A84" s="19" t="s">
        <v>42</v>
      </c>
      <c r="B84" s="19"/>
      <c r="C84" s="16"/>
      <c r="D84" s="20"/>
      <c r="E84" s="20"/>
      <c r="F84" s="31"/>
      <c r="G84" s="20"/>
      <c r="H84" s="20"/>
      <c r="I84" s="20"/>
      <c r="J84" s="20"/>
      <c r="K84" s="30"/>
      <c r="L84" s="20"/>
      <c r="M84" s="20"/>
      <c r="N84" s="20"/>
      <c r="O84" s="20"/>
    </row>
    <row r="85" ht="15" customHeight="1" spans="1:15">
      <c r="A85" s="16" t="s">
        <v>114</v>
      </c>
      <c r="B85" s="28" t="s">
        <v>115</v>
      </c>
      <c r="C85" s="31">
        <v>75</v>
      </c>
      <c r="D85" s="30">
        <v>0.67</v>
      </c>
      <c r="E85" s="20">
        <v>4.5</v>
      </c>
      <c r="F85" s="20">
        <v>5.55</v>
      </c>
      <c r="G85" s="30">
        <v>53</v>
      </c>
      <c r="H85" s="20">
        <v>0.04</v>
      </c>
      <c r="I85" s="20">
        <v>0</v>
      </c>
      <c r="J85" s="20">
        <v>12.75</v>
      </c>
      <c r="K85" s="20">
        <v>0.17</v>
      </c>
      <c r="L85" s="30">
        <v>12.7</v>
      </c>
      <c r="M85" s="20">
        <v>23.3</v>
      </c>
      <c r="N85" s="20">
        <v>12.1</v>
      </c>
      <c r="O85" s="20">
        <v>0.54</v>
      </c>
    </row>
    <row r="86" ht="15.75" customHeight="1" spans="1:15">
      <c r="A86" s="16" t="s">
        <v>116</v>
      </c>
      <c r="B86" s="28" t="s">
        <v>117</v>
      </c>
      <c r="C86" s="16" t="s">
        <v>97</v>
      </c>
      <c r="D86" s="20">
        <v>7.42</v>
      </c>
      <c r="E86" s="20">
        <v>7.19</v>
      </c>
      <c r="F86" s="20">
        <v>13.66</v>
      </c>
      <c r="G86" s="20">
        <v>186.7</v>
      </c>
      <c r="H86" s="30">
        <v>0.1</v>
      </c>
      <c r="I86" s="20">
        <v>27.81</v>
      </c>
      <c r="J86" s="20">
        <v>11.64</v>
      </c>
      <c r="K86" s="20">
        <v>0.35</v>
      </c>
      <c r="L86" s="20">
        <v>154.42</v>
      </c>
      <c r="M86" s="20">
        <v>121.19</v>
      </c>
      <c r="N86" s="20">
        <v>27.67</v>
      </c>
      <c r="O86" s="20">
        <v>1.83</v>
      </c>
    </row>
    <row r="87" ht="15" customHeight="1" spans="1:15">
      <c r="A87" s="16" t="s">
        <v>118</v>
      </c>
      <c r="B87" s="28" t="s">
        <v>119</v>
      </c>
      <c r="C87" s="16" t="s">
        <v>120</v>
      </c>
      <c r="D87" s="20">
        <v>14.6</v>
      </c>
      <c r="E87" s="30">
        <v>10.4</v>
      </c>
      <c r="F87" s="20">
        <v>3.1</v>
      </c>
      <c r="G87" s="20">
        <v>184.5</v>
      </c>
      <c r="H87" s="20">
        <v>0.04</v>
      </c>
      <c r="I87" s="20">
        <v>0.29</v>
      </c>
      <c r="J87" s="20">
        <v>0.7</v>
      </c>
      <c r="K87" s="20">
        <v>0.64</v>
      </c>
      <c r="L87" s="20">
        <v>17.81</v>
      </c>
      <c r="M87" s="20">
        <v>93.53</v>
      </c>
      <c r="N87" s="30">
        <v>15.6</v>
      </c>
      <c r="O87" s="20">
        <v>1.07</v>
      </c>
    </row>
    <row r="88" ht="15" customHeight="1" spans="1:15">
      <c r="A88" s="16" t="s">
        <v>121</v>
      </c>
      <c r="B88" s="28" t="s">
        <v>122</v>
      </c>
      <c r="C88" s="31">
        <v>150</v>
      </c>
      <c r="D88" s="20">
        <v>4.65</v>
      </c>
      <c r="E88" s="20">
        <v>4.75</v>
      </c>
      <c r="F88" s="20">
        <v>24.86</v>
      </c>
      <c r="G88" s="30">
        <v>160.8</v>
      </c>
      <c r="H88" s="20">
        <v>0.16</v>
      </c>
      <c r="I88" s="30">
        <v>0.1</v>
      </c>
      <c r="J88" s="20">
        <v>0</v>
      </c>
      <c r="K88" s="20">
        <v>0.29</v>
      </c>
      <c r="L88" s="20">
        <v>9.65</v>
      </c>
      <c r="M88" s="20">
        <v>110.42</v>
      </c>
      <c r="N88" s="20">
        <v>22.99</v>
      </c>
      <c r="O88" s="20">
        <v>2.46</v>
      </c>
    </row>
    <row r="89" ht="13.5" customHeight="1" spans="1:15">
      <c r="A89" s="16" t="s">
        <v>123</v>
      </c>
      <c r="B89" s="28" t="s">
        <v>124</v>
      </c>
      <c r="C89" s="31">
        <v>200</v>
      </c>
      <c r="D89" s="20">
        <v>0.68</v>
      </c>
      <c r="E89" s="20">
        <v>0.28</v>
      </c>
      <c r="F89" s="20">
        <v>20.76</v>
      </c>
      <c r="G89" s="20">
        <v>88.2</v>
      </c>
      <c r="H89" s="20">
        <v>0.012</v>
      </c>
      <c r="I89" s="20">
        <v>0</v>
      </c>
      <c r="J89" s="20">
        <v>100</v>
      </c>
      <c r="K89" s="30">
        <v>0.24</v>
      </c>
      <c r="L89" s="20">
        <v>21.34</v>
      </c>
      <c r="M89" s="20">
        <v>3.44</v>
      </c>
      <c r="N89" s="20">
        <v>3.44</v>
      </c>
      <c r="O89" s="20">
        <v>0.6</v>
      </c>
    </row>
    <row r="90" ht="15" customHeight="1" spans="1:15">
      <c r="A90" s="16"/>
      <c r="B90" s="28" t="s">
        <v>52</v>
      </c>
      <c r="C90" s="16" t="s">
        <v>53</v>
      </c>
      <c r="D90" s="20">
        <v>2.28</v>
      </c>
      <c r="E90" s="20">
        <v>0.27</v>
      </c>
      <c r="F90" s="20">
        <v>14.91</v>
      </c>
      <c r="G90" s="20">
        <v>71.19</v>
      </c>
      <c r="H90" s="20">
        <v>0.05</v>
      </c>
      <c r="I90" s="20">
        <v>0</v>
      </c>
      <c r="J90" s="20">
        <v>0</v>
      </c>
      <c r="K90" s="20">
        <v>0</v>
      </c>
      <c r="L90" s="30">
        <v>7.8</v>
      </c>
      <c r="M90" s="30">
        <v>24.9</v>
      </c>
      <c r="N90" s="30">
        <v>10.5</v>
      </c>
      <c r="O90" s="20">
        <v>0.48</v>
      </c>
    </row>
    <row r="91" ht="15" customHeight="1" spans="1:15">
      <c r="A91" s="16"/>
      <c r="B91" s="28" t="s">
        <v>54</v>
      </c>
      <c r="C91" s="33" t="s">
        <v>53</v>
      </c>
      <c r="D91" s="20">
        <v>2.03</v>
      </c>
      <c r="E91" s="30">
        <v>0.4</v>
      </c>
      <c r="F91" s="30">
        <v>15.7</v>
      </c>
      <c r="G91" s="20">
        <v>74.49</v>
      </c>
      <c r="H91" s="20">
        <v>0.05</v>
      </c>
      <c r="I91" s="20">
        <v>0</v>
      </c>
      <c r="J91" s="20">
        <v>0</v>
      </c>
      <c r="K91" s="20">
        <v>0</v>
      </c>
      <c r="L91" s="20">
        <v>10.5</v>
      </c>
      <c r="M91" s="20">
        <v>47.4</v>
      </c>
      <c r="N91" s="20">
        <v>14.1</v>
      </c>
      <c r="O91" s="20">
        <v>1.17</v>
      </c>
    </row>
    <row r="92" ht="15" customHeight="1" spans="1:15">
      <c r="A92" s="16"/>
      <c r="B92" s="28"/>
      <c r="C92" s="33"/>
      <c r="D92" s="29">
        <f>SUM(D85:D91)</f>
        <v>32.33</v>
      </c>
      <c r="E92" s="29">
        <f t="shared" ref="E92:O92" si="13">SUM(E85:E91)</f>
        <v>27.79</v>
      </c>
      <c r="F92" s="29">
        <f t="shared" si="13"/>
        <v>98.54</v>
      </c>
      <c r="G92" s="29">
        <f t="shared" si="13"/>
        <v>818.88</v>
      </c>
      <c r="H92" s="29">
        <f t="shared" si="13"/>
        <v>0.452</v>
      </c>
      <c r="I92" s="29">
        <f t="shared" si="13"/>
        <v>28.2</v>
      </c>
      <c r="J92" s="29">
        <f t="shared" si="13"/>
        <v>125.09</v>
      </c>
      <c r="K92" s="29">
        <f t="shared" si="13"/>
        <v>1.69</v>
      </c>
      <c r="L92" s="29">
        <f t="shared" si="13"/>
        <v>234.22</v>
      </c>
      <c r="M92" s="29">
        <f t="shared" si="13"/>
        <v>424.18</v>
      </c>
      <c r="N92" s="29">
        <f t="shared" si="13"/>
        <v>106.4</v>
      </c>
      <c r="O92" s="29">
        <f t="shared" si="13"/>
        <v>8.15</v>
      </c>
    </row>
    <row r="93" ht="15" customHeight="1" spans="1:15">
      <c r="A93" s="46" t="s">
        <v>83</v>
      </c>
      <c r="B93" s="47" t="s">
        <v>84</v>
      </c>
      <c r="C93" s="48">
        <v>200</v>
      </c>
      <c r="D93" s="49">
        <v>1.4</v>
      </c>
      <c r="E93" s="50">
        <v>0</v>
      </c>
      <c r="F93" s="49">
        <v>24.4</v>
      </c>
      <c r="G93" s="49">
        <v>103.2</v>
      </c>
      <c r="H93" s="25">
        <v>0.02</v>
      </c>
      <c r="I93" s="25">
        <v>0</v>
      </c>
      <c r="J93" s="24">
        <v>14</v>
      </c>
      <c r="K93" s="25">
        <v>0</v>
      </c>
      <c r="L93" s="24">
        <v>34</v>
      </c>
      <c r="M93" s="24">
        <v>36</v>
      </c>
      <c r="N93" s="24">
        <v>12</v>
      </c>
      <c r="O93" s="38">
        <v>0.6</v>
      </c>
    </row>
    <row r="94" ht="15" customHeight="1" spans="1:15">
      <c r="A94" s="46" t="s">
        <v>125</v>
      </c>
      <c r="B94" s="47" t="s">
        <v>126</v>
      </c>
      <c r="C94" s="48">
        <v>100</v>
      </c>
      <c r="D94" s="50">
        <v>9.1</v>
      </c>
      <c r="E94" s="50">
        <v>7.34</v>
      </c>
      <c r="F94" s="50">
        <v>59.78</v>
      </c>
      <c r="G94" s="50">
        <v>341.7</v>
      </c>
      <c r="H94" s="38">
        <v>0.2</v>
      </c>
      <c r="I94" s="25">
        <v>0.68</v>
      </c>
      <c r="J94" s="25">
        <v>0.38</v>
      </c>
      <c r="K94" s="25">
        <v>1.54</v>
      </c>
      <c r="L94" s="25">
        <v>59.8</v>
      </c>
      <c r="M94" s="25">
        <v>122.6</v>
      </c>
      <c r="N94" s="25">
        <v>37</v>
      </c>
      <c r="O94" s="25">
        <v>1.74</v>
      </c>
    </row>
    <row r="95" ht="15" customHeight="1" spans="1:15">
      <c r="A95" s="22"/>
      <c r="B95" s="32"/>
      <c r="C95" s="27"/>
      <c r="D95" s="34">
        <f>SUM(D93:D94)</f>
        <v>10.5</v>
      </c>
      <c r="E95" s="34">
        <f t="shared" ref="E95:O95" si="14">SUM(E93:E94)</f>
        <v>7.34</v>
      </c>
      <c r="F95" s="34">
        <f t="shared" si="14"/>
        <v>84.18</v>
      </c>
      <c r="G95" s="34">
        <f t="shared" si="14"/>
        <v>444.9</v>
      </c>
      <c r="H95" s="34">
        <f t="shared" si="14"/>
        <v>0.22</v>
      </c>
      <c r="I95" s="34">
        <f t="shared" si="14"/>
        <v>0.68</v>
      </c>
      <c r="J95" s="34">
        <f t="shared" si="14"/>
        <v>14.38</v>
      </c>
      <c r="K95" s="34">
        <f t="shared" si="14"/>
        <v>1.54</v>
      </c>
      <c r="L95" s="34">
        <f t="shared" si="14"/>
        <v>93.8</v>
      </c>
      <c r="M95" s="34">
        <f t="shared" si="14"/>
        <v>158.6</v>
      </c>
      <c r="N95" s="34">
        <f t="shared" si="14"/>
        <v>49</v>
      </c>
      <c r="O95" s="34">
        <f t="shared" si="14"/>
        <v>2.34</v>
      </c>
    </row>
    <row r="96" ht="15" customHeight="1" spans="1:15">
      <c r="A96" s="16"/>
      <c r="B96" s="28"/>
      <c r="C96" s="31"/>
      <c r="D96" s="29">
        <f>SUM(D83+D92+D95)</f>
        <v>73.38</v>
      </c>
      <c r="E96" s="29">
        <f t="shared" ref="E96:O96" si="15">SUM(E83+E92+E95)</f>
        <v>51.21</v>
      </c>
      <c r="F96" s="29">
        <f t="shared" si="15"/>
        <v>260.36</v>
      </c>
      <c r="G96" s="29">
        <f t="shared" si="15"/>
        <v>1842.17</v>
      </c>
      <c r="H96" s="29">
        <f t="shared" si="15"/>
        <v>0.872</v>
      </c>
      <c r="I96" s="29">
        <f t="shared" si="15"/>
        <v>33.12</v>
      </c>
      <c r="J96" s="29">
        <f t="shared" si="15"/>
        <v>205.81</v>
      </c>
      <c r="K96" s="29">
        <f t="shared" si="15"/>
        <v>3.93</v>
      </c>
      <c r="L96" s="29">
        <f t="shared" si="15"/>
        <v>603.44</v>
      </c>
      <c r="M96" s="29">
        <f t="shared" si="15"/>
        <v>927.65</v>
      </c>
      <c r="N96" s="29">
        <f t="shared" si="15"/>
        <v>219.15</v>
      </c>
      <c r="O96" s="29">
        <f t="shared" si="15"/>
        <v>14.67</v>
      </c>
    </row>
    <row r="97" ht="15" customHeight="1" spans="1:15">
      <c r="A97" s="19"/>
      <c r="B97" s="19"/>
      <c r="C97" s="45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</row>
    <row r="98" ht="15" customHeight="1" spans="1:15">
      <c r="A98" s="19" t="s">
        <v>127</v>
      </c>
      <c r="B98" s="19"/>
      <c r="C98" s="16"/>
      <c r="D98" s="20"/>
      <c r="E98" s="20"/>
      <c r="F98" s="20"/>
      <c r="G98" s="21"/>
      <c r="H98" s="20"/>
      <c r="I98" s="44"/>
      <c r="J98" s="20"/>
      <c r="K98" s="20"/>
      <c r="L98" s="20"/>
      <c r="M98" s="20"/>
      <c r="N98" s="20"/>
      <c r="O98" s="20"/>
    </row>
    <row r="99" ht="15" customHeight="1" spans="1:15">
      <c r="A99" s="19" t="s">
        <v>28</v>
      </c>
      <c r="B99" s="19"/>
      <c r="C99" s="16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30"/>
      <c r="O99" s="20"/>
    </row>
    <row r="100" ht="15" customHeight="1" spans="1:15">
      <c r="A100" s="16" t="s">
        <v>29</v>
      </c>
      <c r="B100" s="28" t="s">
        <v>128</v>
      </c>
      <c r="C100" s="31">
        <v>80</v>
      </c>
      <c r="D100" s="30">
        <v>0.56</v>
      </c>
      <c r="E100" s="20">
        <v>0.2</v>
      </c>
      <c r="F100" s="30">
        <v>15.23</v>
      </c>
      <c r="G100" s="30">
        <v>64</v>
      </c>
      <c r="H100" s="20">
        <v>0.05</v>
      </c>
      <c r="I100" s="20">
        <v>0</v>
      </c>
      <c r="J100" s="30">
        <v>30.4</v>
      </c>
      <c r="K100" s="20">
        <v>0.16</v>
      </c>
      <c r="L100" s="20">
        <v>28.8</v>
      </c>
      <c r="M100" s="31">
        <v>17</v>
      </c>
      <c r="N100" s="31">
        <v>10</v>
      </c>
      <c r="O100" s="30">
        <v>0.1</v>
      </c>
    </row>
    <row r="101" ht="15" customHeight="1" spans="1:15">
      <c r="A101" s="27" t="s">
        <v>61</v>
      </c>
      <c r="B101" s="23" t="s">
        <v>62</v>
      </c>
      <c r="C101" s="27" t="s">
        <v>63</v>
      </c>
      <c r="D101" s="25">
        <v>2.4</v>
      </c>
      <c r="E101" s="25">
        <v>8.2</v>
      </c>
      <c r="F101" s="25">
        <v>15.1</v>
      </c>
      <c r="G101" s="25">
        <v>147</v>
      </c>
      <c r="H101" s="25">
        <v>0</v>
      </c>
      <c r="I101" s="25">
        <v>0</v>
      </c>
      <c r="J101" s="25">
        <v>0</v>
      </c>
      <c r="K101" s="25">
        <v>0</v>
      </c>
      <c r="L101" s="24">
        <v>9</v>
      </c>
      <c r="M101" s="38">
        <v>26.4</v>
      </c>
      <c r="N101" s="25">
        <v>10.52</v>
      </c>
      <c r="O101" s="25">
        <v>0.6</v>
      </c>
    </row>
    <row r="102" ht="15" customHeight="1" spans="1:15">
      <c r="A102" s="16" t="s">
        <v>64</v>
      </c>
      <c r="B102" s="28" t="s">
        <v>65</v>
      </c>
      <c r="C102" s="36">
        <v>1</v>
      </c>
      <c r="D102" s="20">
        <v>5.52</v>
      </c>
      <c r="E102" s="20">
        <v>5.04</v>
      </c>
      <c r="F102" s="20">
        <v>0</v>
      </c>
      <c r="G102" s="20">
        <v>67.44</v>
      </c>
      <c r="H102" s="20">
        <v>0.03</v>
      </c>
      <c r="I102" s="20">
        <v>0.27</v>
      </c>
      <c r="J102" s="20">
        <v>0</v>
      </c>
      <c r="K102" s="20">
        <v>0.29</v>
      </c>
      <c r="L102" s="30">
        <v>26.4</v>
      </c>
      <c r="M102" s="20">
        <v>92.16</v>
      </c>
      <c r="N102" s="20">
        <v>5.76</v>
      </c>
      <c r="O102" s="30">
        <v>1.2</v>
      </c>
    </row>
    <row r="103" ht="15" customHeight="1" spans="1:15">
      <c r="A103" s="16" t="s">
        <v>129</v>
      </c>
      <c r="B103" s="51" t="s">
        <v>130</v>
      </c>
      <c r="C103" s="16" t="s">
        <v>33</v>
      </c>
      <c r="D103" s="20">
        <v>6.11</v>
      </c>
      <c r="E103" s="20">
        <v>10.72</v>
      </c>
      <c r="F103" s="20">
        <v>42.38</v>
      </c>
      <c r="G103" s="20">
        <v>272.83</v>
      </c>
      <c r="H103" s="20">
        <v>0.08</v>
      </c>
      <c r="I103" s="20">
        <v>3.53</v>
      </c>
      <c r="J103" s="20">
        <v>1.17</v>
      </c>
      <c r="K103" s="20">
        <v>0.46</v>
      </c>
      <c r="L103" s="20">
        <v>153.77</v>
      </c>
      <c r="M103" s="20">
        <v>118.19</v>
      </c>
      <c r="N103" s="20">
        <v>20.3</v>
      </c>
      <c r="O103" s="20">
        <v>0.47</v>
      </c>
    </row>
    <row r="104" ht="15" customHeight="1" spans="1:15">
      <c r="A104" s="22" t="s">
        <v>34</v>
      </c>
      <c r="B104" s="23" t="s">
        <v>35</v>
      </c>
      <c r="C104" s="24">
        <v>200</v>
      </c>
      <c r="D104" s="25">
        <v>1.67</v>
      </c>
      <c r="E104" s="25">
        <v>1.25</v>
      </c>
      <c r="F104" s="25">
        <v>7.53</v>
      </c>
      <c r="G104" s="25">
        <v>48.09</v>
      </c>
      <c r="H104" s="25">
        <v>0.011</v>
      </c>
      <c r="I104" s="25">
        <v>0.01</v>
      </c>
      <c r="J104" s="25">
        <v>2.1</v>
      </c>
      <c r="K104" s="25">
        <v>0</v>
      </c>
      <c r="L104" s="25">
        <v>76.5</v>
      </c>
      <c r="M104" s="25">
        <v>48.7</v>
      </c>
      <c r="N104" s="38">
        <v>8.8</v>
      </c>
      <c r="O104" s="38">
        <v>0.43</v>
      </c>
    </row>
    <row r="105" ht="15.75" customHeight="1" spans="1:15">
      <c r="A105" s="16"/>
      <c r="B105" s="28"/>
      <c r="C105" s="31"/>
      <c r="D105" s="52">
        <f>SUM(D100:D104)</f>
        <v>16.26</v>
      </c>
      <c r="E105" s="52">
        <f t="shared" ref="E105:O105" si="16">SUM(E100:E104)</f>
        <v>25.41</v>
      </c>
      <c r="F105" s="52">
        <f t="shared" si="16"/>
        <v>80.24</v>
      </c>
      <c r="G105" s="52">
        <f t="shared" si="16"/>
        <v>599.36</v>
      </c>
      <c r="H105" s="52">
        <f t="shared" si="16"/>
        <v>0.171</v>
      </c>
      <c r="I105" s="52">
        <f t="shared" si="16"/>
        <v>3.81</v>
      </c>
      <c r="J105" s="52">
        <f t="shared" si="16"/>
        <v>33.67</v>
      </c>
      <c r="K105" s="52">
        <f t="shared" si="16"/>
        <v>0.91</v>
      </c>
      <c r="L105" s="52">
        <f t="shared" si="16"/>
        <v>294.47</v>
      </c>
      <c r="M105" s="52">
        <f t="shared" si="16"/>
        <v>302.45</v>
      </c>
      <c r="N105" s="52">
        <f t="shared" si="16"/>
        <v>55.38</v>
      </c>
      <c r="O105" s="52">
        <f t="shared" si="16"/>
        <v>2.8</v>
      </c>
    </row>
    <row r="106" ht="15" customHeight="1" spans="1:15">
      <c r="A106" s="19" t="s">
        <v>42</v>
      </c>
      <c r="B106" s="19"/>
      <c r="C106" s="16"/>
      <c r="D106" s="20"/>
      <c r="E106" s="20"/>
      <c r="F106" s="20"/>
      <c r="G106" s="20"/>
      <c r="H106" s="20"/>
      <c r="I106" s="20"/>
      <c r="J106" s="30"/>
      <c r="K106" s="20"/>
      <c r="L106" s="20"/>
      <c r="M106" s="20"/>
      <c r="N106" s="20"/>
      <c r="O106" s="20"/>
    </row>
    <row r="107" ht="17.25" customHeight="1" spans="1:15">
      <c r="A107" s="16" t="s">
        <v>43</v>
      </c>
      <c r="B107" s="28" t="s">
        <v>44</v>
      </c>
      <c r="C107" s="31">
        <v>50</v>
      </c>
      <c r="D107" s="20">
        <v>0.49</v>
      </c>
      <c r="E107" s="20">
        <v>0.06</v>
      </c>
      <c r="F107" s="20">
        <v>1.53</v>
      </c>
      <c r="G107" s="20">
        <v>8.63</v>
      </c>
      <c r="H107" s="20">
        <v>0.02</v>
      </c>
      <c r="I107" s="20">
        <v>0.01</v>
      </c>
      <c r="J107" s="20">
        <v>6.12</v>
      </c>
      <c r="K107" s="20">
        <v>0.06</v>
      </c>
      <c r="L107" s="20">
        <v>14.08</v>
      </c>
      <c r="M107" s="30">
        <v>25.7</v>
      </c>
      <c r="N107" s="20">
        <v>8.57</v>
      </c>
      <c r="O107" s="20">
        <v>0.37</v>
      </c>
    </row>
    <row r="108" ht="17.25" customHeight="1" spans="1:15">
      <c r="A108" s="22" t="s">
        <v>131</v>
      </c>
      <c r="B108" s="32" t="s">
        <v>132</v>
      </c>
      <c r="C108" s="22">
        <v>250</v>
      </c>
      <c r="D108" s="25">
        <v>6.9</v>
      </c>
      <c r="E108" s="38">
        <v>11.1</v>
      </c>
      <c r="F108" s="25">
        <v>15.7</v>
      </c>
      <c r="G108" s="25">
        <v>191</v>
      </c>
      <c r="H108" s="25">
        <v>0.04</v>
      </c>
      <c r="I108" s="25">
        <v>27.79</v>
      </c>
      <c r="J108" s="38">
        <v>5.81</v>
      </c>
      <c r="K108" s="25">
        <v>0</v>
      </c>
      <c r="L108" s="25">
        <v>35.87</v>
      </c>
      <c r="M108" s="38">
        <v>184.5</v>
      </c>
      <c r="N108" s="25">
        <v>50.17</v>
      </c>
      <c r="O108" s="38">
        <v>1.9</v>
      </c>
    </row>
    <row r="109" ht="18" customHeight="1" spans="1:15">
      <c r="A109" s="16" t="s">
        <v>133</v>
      </c>
      <c r="B109" s="28" t="s">
        <v>134</v>
      </c>
      <c r="C109" s="16" t="s">
        <v>77</v>
      </c>
      <c r="D109" s="20">
        <v>11.01</v>
      </c>
      <c r="E109" s="20">
        <v>9.26</v>
      </c>
      <c r="F109" s="20">
        <v>8.39</v>
      </c>
      <c r="G109" s="20">
        <v>211.36</v>
      </c>
      <c r="H109" s="20">
        <v>0.07</v>
      </c>
      <c r="I109" s="20">
        <v>0.03</v>
      </c>
      <c r="J109" s="20">
        <v>3.59</v>
      </c>
      <c r="K109" s="20">
        <v>0.17</v>
      </c>
      <c r="L109" s="20">
        <v>69.47</v>
      </c>
      <c r="M109" s="20">
        <v>124.87</v>
      </c>
      <c r="N109" s="20">
        <v>38.15</v>
      </c>
      <c r="O109" s="20">
        <v>0.88</v>
      </c>
    </row>
    <row r="110" ht="15" customHeight="1" spans="1:15">
      <c r="A110" s="16" t="s">
        <v>135</v>
      </c>
      <c r="B110" s="28" t="s">
        <v>136</v>
      </c>
      <c r="C110" s="31">
        <v>150</v>
      </c>
      <c r="D110" s="20">
        <v>3.52</v>
      </c>
      <c r="E110" s="20">
        <v>5.43</v>
      </c>
      <c r="F110" s="20">
        <v>23.42</v>
      </c>
      <c r="G110" s="20">
        <v>155.78</v>
      </c>
      <c r="H110" s="20">
        <v>0.22</v>
      </c>
      <c r="I110" s="20">
        <v>0.54</v>
      </c>
      <c r="J110" s="20">
        <v>5.2</v>
      </c>
      <c r="K110" s="20">
        <v>0.24</v>
      </c>
      <c r="L110" s="20">
        <v>52.22</v>
      </c>
      <c r="M110" s="20">
        <v>147.37</v>
      </c>
      <c r="N110" s="20">
        <v>32.68</v>
      </c>
      <c r="O110" s="20">
        <v>1.76</v>
      </c>
    </row>
    <row r="111" ht="27.75" customHeight="1" spans="1:15">
      <c r="A111" s="16" t="s">
        <v>50</v>
      </c>
      <c r="B111" s="28" t="s">
        <v>51</v>
      </c>
      <c r="C111" s="31">
        <v>200</v>
      </c>
      <c r="D111" s="30">
        <v>0.5</v>
      </c>
      <c r="E111" s="20">
        <v>0.02</v>
      </c>
      <c r="F111" s="20">
        <v>19.43</v>
      </c>
      <c r="G111" s="20">
        <v>79.92</v>
      </c>
      <c r="H111" s="20">
        <v>0</v>
      </c>
      <c r="I111" s="20">
        <v>0.02</v>
      </c>
      <c r="J111" s="20">
        <v>0.03</v>
      </c>
      <c r="K111" s="20">
        <v>0</v>
      </c>
      <c r="L111" s="20">
        <v>8.25</v>
      </c>
      <c r="M111" s="20">
        <v>2.97</v>
      </c>
      <c r="N111" s="20">
        <v>1.46</v>
      </c>
      <c r="O111" s="20">
        <v>0.05</v>
      </c>
    </row>
    <row r="112" ht="15" customHeight="1" spans="1:15">
      <c r="A112" s="16"/>
      <c r="B112" s="28" t="s">
        <v>52</v>
      </c>
      <c r="C112" s="16" t="s">
        <v>53</v>
      </c>
      <c r="D112" s="20">
        <v>2.28</v>
      </c>
      <c r="E112" s="20">
        <v>0.27</v>
      </c>
      <c r="F112" s="20">
        <v>14.91</v>
      </c>
      <c r="G112" s="20">
        <v>71.19</v>
      </c>
      <c r="H112" s="20">
        <v>0.05</v>
      </c>
      <c r="I112" s="20">
        <v>0</v>
      </c>
      <c r="J112" s="20">
        <v>0</v>
      </c>
      <c r="K112" s="20">
        <v>0</v>
      </c>
      <c r="L112" s="30">
        <v>7.8</v>
      </c>
      <c r="M112" s="30">
        <v>24.9</v>
      </c>
      <c r="N112" s="30">
        <v>10.5</v>
      </c>
      <c r="O112" s="20">
        <v>0.48</v>
      </c>
    </row>
    <row r="113" ht="15" customHeight="1" spans="1:15">
      <c r="A113" s="16"/>
      <c r="B113" s="28" t="s">
        <v>54</v>
      </c>
      <c r="C113" s="33" t="s">
        <v>53</v>
      </c>
      <c r="D113" s="20">
        <v>2.03</v>
      </c>
      <c r="E113" s="30">
        <v>0.4</v>
      </c>
      <c r="F113" s="30">
        <v>15.7</v>
      </c>
      <c r="G113" s="20">
        <v>74.49</v>
      </c>
      <c r="H113" s="20">
        <v>0.05</v>
      </c>
      <c r="I113" s="20">
        <v>0</v>
      </c>
      <c r="J113" s="20">
        <v>0</v>
      </c>
      <c r="K113" s="20">
        <v>0</v>
      </c>
      <c r="L113" s="20">
        <v>10.5</v>
      </c>
      <c r="M113" s="20">
        <v>47.4</v>
      </c>
      <c r="N113" s="20">
        <v>14.1</v>
      </c>
      <c r="O113" s="20">
        <v>1.17</v>
      </c>
    </row>
    <row r="114" ht="15" customHeight="1" spans="1:15">
      <c r="A114" s="16"/>
      <c r="B114" s="28"/>
      <c r="C114" s="33"/>
      <c r="D114" s="29">
        <f>SUM(D107:D113)</f>
        <v>26.73</v>
      </c>
      <c r="E114" s="29">
        <f t="shared" ref="E114:O114" si="17">SUM(E107:E113)</f>
        <v>26.54</v>
      </c>
      <c r="F114" s="29">
        <f t="shared" si="17"/>
        <v>99.08</v>
      </c>
      <c r="G114" s="29">
        <f t="shared" si="17"/>
        <v>792.37</v>
      </c>
      <c r="H114" s="29">
        <f t="shared" si="17"/>
        <v>0.45</v>
      </c>
      <c r="I114" s="29">
        <f t="shared" si="17"/>
        <v>28.39</v>
      </c>
      <c r="J114" s="29">
        <f t="shared" si="17"/>
        <v>20.75</v>
      </c>
      <c r="K114" s="29">
        <f t="shared" si="17"/>
        <v>0.47</v>
      </c>
      <c r="L114" s="29">
        <f t="shared" si="17"/>
        <v>198.19</v>
      </c>
      <c r="M114" s="29">
        <f t="shared" si="17"/>
        <v>557.71</v>
      </c>
      <c r="N114" s="29">
        <f t="shared" si="17"/>
        <v>155.63</v>
      </c>
      <c r="O114" s="29">
        <f t="shared" si="17"/>
        <v>6.61</v>
      </c>
    </row>
    <row r="115" ht="15" customHeight="1" spans="1:15">
      <c r="A115" s="22" t="s">
        <v>55</v>
      </c>
      <c r="B115" s="32" t="s">
        <v>137</v>
      </c>
      <c r="C115" s="22">
        <v>200</v>
      </c>
      <c r="D115" s="25">
        <v>6.12</v>
      </c>
      <c r="E115" s="25">
        <v>5.28</v>
      </c>
      <c r="F115" s="25">
        <v>8.65</v>
      </c>
      <c r="G115" s="25">
        <v>106.56</v>
      </c>
      <c r="H115" s="25">
        <v>0.06</v>
      </c>
      <c r="I115" s="25">
        <v>0.42</v>
      </c>
      <c r="J115" s="25">
        <v>1.69</v>
      </c>
      <c r="K115" s="25">
        <v>0</v>
      </c>
      <c r="L115" s="25">
        <v>248.98</v>
      </c>
      <c r="M115" s="25">
        <v>202.56</v>
      </c>
      <c r="N115" s="25">
        <v>33.76</v>
      </c>
      <c r="O115" s="25">
        <v>0.21</v>
      </c>
    </row>
    <row r="116" ht="15" customHeight="1" spans="1:15">
      <c r="A116" s="22" t="s">
        <v>39</v>
      </c>
      <c r="B116" s="23" t="s">
        <v>138</v>
      </c>
      <c r="C116" s="22">
        <v>23</v>
      </c>
      <c r="D116" s="25">
        <v>2.49</v>
      </c>
      <c r="E116" s="25">
        <v>7.2</v>
      </c>
      <c r="F116" s="25">
        <v>17.28</v>
      </c>
      <c r="G116" s="25">
        <v>143.88</v>
      </c>
      <c r="H116" s="25">
        <v>0</v>
      </c>
      <c r="I116" s="25">
        <v>0</v>
      </c>
      <c r="J116" s="25">
        <v>0</v>
      </c>
      <c r="K116" s="25">
        <v>0</v>
      </c>
      <c r="L116" s="38">
        <v>6.33</v>
      </c>
      <c r="M116" s="25">
        <v>0</v>
      </c>
      <c r="N116" s="38">
        <v>0</v>
      </c>
      <c r="O116" s="25">
        <v>0</v>
      </c>
    </row>
    <row r="117" ht="15" customHeight="1" spans="1:15">
      <c r="A117" s="22"/>
      <c r="B117" s="32"/>
      <c r="C117" s="27"/>
      <c r="D117" s="34">
        <f>SUM(D115)</f>
        <v>6.12</v>
      </c>
      <c r="E117" s="34">
        <f t="shared" ref="E117:O117" si="18">SUM(E115)</f>
        <v>5.28</v>
      </c>
      <c r="F117" s="34">
        <f t="shared" si="18"/>
        <v>8.65</v>
      </c>
      <c r="G117" s="34">
        <f t="shared" si="18"/>
        <v>106.56</v>
      </c>
      <c r="H117" s="34">
        <f t="shared" si="18"/>
        <v>0.06</v>
      </c>
      <c r="I117" s="34">
        <f t="shared" si="18"/>
        <v>0.42</v>
      </c>
      <c r="J117" s="34">
        <f t="shared" si="18"/>
        <v>1.69</v>
      </c>
      <c r="K117" s="34">
        <f t="shared" si="18"/>
        <v>0</v>
      </c>
      <c r="L117" s="34">
        <f t="shared" si="18"/>
        <v>248.98</v>
      </c>
      <c r="M117" s="34">
        <f t="shared" si="18"/>
        <v>202.56</v>
      </c>
      <c r="N117" s="34">
        <f t="shared" si="18"/>
        <v>33.76</v>
      </c>
      <c r="O117" s="34">
        <f t="shared" si="18"/>
        <v>0.21</v>
      </c>
    </row>
    <row r="118" ht="16.5" customHeight="1" spans="1:15">
      <c r="A118" s="16"/>
      <c r="B118" s="37"/>
      <c r="C118" s="31"/>
      <c r="D118" s="29">
        <f>SUM(D105+D114+D117)</f>
        <v>49.11</v>
      </c>
      <c r="E118" s="29">
        <f t="shared" ref="E118:O118" si="19">SUM(E105+E114+E117)</f>
        <v>57.23</v>
      </c>
      <c r="F118" s="29">
        <f t="shared" si="19"/>
        <v>187.97</v>
      </c>
      <c r="G118" s="29">
        <f t="shared" si="19"/>
        <v>1498.29</v>
      </c>
      <c r="H118" s="29">
        <f t="shared" si="19"/>
        <v>0.681</v>
      </c>
      <c r="I118" s="29">
        <f t="shared" si="19"/>
        <v>32.62</v>
      </c>
      <c r="J118" s="29">
        <f t="shared" si="19"/>
        <v>56.11</v>
      </c>
      <c r="K118" s="29">
        <f t="shared" si="19"/>
        <v>1.38</v>
      </c>
      <c r="L118" s="29">
        <f t="shared" si="19"/>
        <v>741.64</v>
      </c>
      <c r="M118" s="29">
        <f t="shared" si="19"/>
        <v>1062.72</v>
      </c>
      <c r="N118" s="29">
        <f t="shared" si="19"/>
        <v>244.77</v>
      </c>
      <c r="O118" s="29">
        <f t="shared" si="19"/>
        <v>9.62</v>
      </c>
    </row>
    <row r="119" ht="15" customHeight="1" spans="1:15">
      <c r="A119" s="19"/>
      <c r="B119" s="19"/>
      <c r="C119" s="45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</row>
    <row r="120" ht="15" customHeight="1" spans="1:15">
      <c r="A120" s="19" t="s">
        <v>139</v>
      </c>
      <c r="B120" s="19"/>
      <c r="C120" s="16"/>
      <c r="D120" s="20"/>
      <c r="E120" s="20"/>
      <c r="F120" s="20"/>
      <c r="G120" s="21"/>
      <c r="H120" s="20"/>
      <c r="I120" s="44"/>
      <c r="J120" s="20"/>
      <c r="K120" s="20"/>
      <c r="L120" s="20"/>
      <c r="M120" s="20"/>
      <c r="N120" s="20"/>
      <c r="O120" s="20"/>
    </row>
    <row r="121" ht="15" customHeight="1" spans="1:15">
      <c r="A121" s="19" t="s">
        <v>28</v>
      </c>
      <c r="B121" s="19"/>
      <c r="C121" s="16"/>
      <c r="D121" s="20"/>
      <c r="E121" s="20"/>
      <c r="F121" s="20"/>
      <c r="G121" s="20"/>
      <c r="H121" s="30"/>
      <c r="I121" s="20"/>
      <c r="J121" s="20"/>
      <c r="K121" s="20"/>
      <c r="L121" s="30"/>
      <c r="M121" s="20"/>
      <c r="N121" s="20"/>
      <c r="O121" s="30"/>
    </row>
    <row r="122" ht="15" customHeight="1" spans="1:15">
      <c r="A122" s="22" t="s">
        <v>29</v>
      </c>
      <c r="B122" s="23" t="s">
        <v>30</v>
      </c>
      <c r="C122" s="24">
        <v>100</v>
      </c>
      <c r="D122" s="25">
        <v>0.4</v>
      </c>
      <c r="E122" s="25">
        <v>0.4</v>
      </c>
      <c r="F122" s="25">
        <v>9.8</v>
      </c>
      <c r="G122" s="25">
        <v>47</v>
      </c>
      <c r="H122" s="25">
        <v>0.03</v>
      </c>
      <c r="I122" s="25">
        <v>0</v>
      </c>
      <c r="J122" s="38">
        <v>10</v>
      </c>
      <c r="K122" s="25">
        <v>0.3</v>
      </c>
      <c r="L122" s="25">
        <v>16</v>
      </c>
      <c r="M122" s="25">
        <v>11</v>
      </c>
      <c r="N122" s="38">
        <v>9</v>
      </c>
      <c r="O122" s="38">
        <v>2.2</v>
      </c>
    </row>
    <row r="123" ht="15" customHeight="1" spans="1:15">
      <c r="A123" s="16" t="s">
        <v>140</v>
      </c>
      <c r="B123" s="28" t="s">
        <v>141</v>
      </c>
      <c r="C123" s="16" t="s">
        <v>110</v>
      </c>
      <c r="D123" s="20">
        <v>26.3</v>
      </c>
      <c r="E123" s="30">
        <v>19.9</v>
      </c>
      <c r="F123" s="20">
        <v>50.4</v>
      </c>
      <c r="G123" s="20">
        <v>564</v>
      </c>
      <c r="H123" s="20">
        <v>0.11</v>
      </c>
      <c r="I123" s="20">
        <v>4.54</v>
      </c>
      <c r="J123" s="20">
        <v>0.85</v>
      </c>
      <c r="K123" s="20">
        <v>0.57</v>
      </c>
      <c r="L123" s="20">
        <v>352.05</v>
      </c>
      <c r="M123" s="20">
        <v>334.26</v>
      </c>
      <c r="N123" s="20">
        <v>40.73</v>
      </c>
      <c r="O123" s="20">
        <v>1.16</v>
      </c>
    </row>
    <row r="124" ht="15" customHeight="1" spans="1:15">
      <c r="A124" s="16" t="s">
        <v>111</v>
      </c>
      <c r="B124" s="28" t="s">
        <v>112</v>
      </c>
      <c r="C124" s="31">
        <v>200</v>
      </c>
      <c r="D124" s="30">
        <v>0.2</v>
      </c>
      <c r="E124" s="20">
        <v>0.05</v>
      </c>
      <c r="F124" s="20">
        <v>5.06</v>
      </c>
      <c r="G124" s="30">
        <v>21.5</v>
      </c>
      <c r="H124" s="20">
        <v>0</v>
      </c>
      <c r="I124" s="20">
        <v>0.05</v>
      </c>
      <c r="J124" s="30">
        <v>0.1</v>
      </c>
      <c r="K124" s="20">
        <v>0</v>
      </c>
      <c r="L124" s="20">
        <v>4.95</v>
      </c>
      <c r="M124" s="20">
        <v>8.25</v>
      </c>
      <c r="N124" s="30">
        <v>4.4</v>
      </c>
      <c r="O124" s="20">
        <v>0.82</v>
      </c>
    </row>
    <row r="125" ht="15" customHeight="1" spans="1:15">
      <c r="A125" s="22"/>
      <c r="B125" s="23" t="s">
        <v>113</v>
      </c>
      <c r="C125" s="24">
        <v>30</v>
      </c>
      <c r="D125" s="25">
        <v>2.3</v>
      </c>
      <c r="E125" s="25">
        <v>0.9</v>
      </c>
      <c r="F125" s="25">
        <v>15</v>
      </c>
      <c r="G125" s="25">
        <v>81</v>
      </c>
      <c r="H125" s="25">
        <v>0</v>
      </c>
      <c r="I125" s="25">
        <v>0</v>
      </c>
      <c r="J125" s="25">
        <v>0</v>
      </c>
      <c r="K125" s="25">
        <v>0</v>
      </c>
      <c r="L125" s="38">
        <v>6.6</v>
      </c>
      <c r="M125" s="38">
        <v>19.5</v>
      </c>
      <c r="N125" s="38">
        <v>3.9</v>
      </c>
      <c r="O125" s="25">
        <v>0.6</v>
      </c>
    </row>
    <row r="126" ht="15" customHeight="1" spans="1:15">
      <c r="A126" s="16"/>
      <c r="B126" s="28"/>
      <c r="C126" s="16"/>
      <c r="D126" s="29">
        <f t="shared" ref="D126:O126" si="20">SUM(D122:D125)</f>
        <v>29.2</v>
      </c>
      <c r="E126" s="29">
        <f t="shared" si="20"/>
        <v>21.25</v>
      </c>
      <c r="F126" s="29">
        <f t="shared" si="20"/>
        <v>80.26</v>
      </c>
      <c r="G126" s="29">
        <f t="shared" si="20"/>
        <v>713.5</v>
      </c>
      <c r="H126" s="29">
        <f t="shared" si="20"/>
        <v>0.14</v>
      </c>
      <c r="I126" s="29">
        <f t="shared" si="20"/>
        <v>4.59</v>
      </c>
      <c r="J126" s="29">
        <f t="shared" si="20"/>
        <v>10.95</v>
      </c>
      <c r="K126" s="29">
        <f t="shared" si="20"/>
        <v>0.87</v>
      </c>
      <c r="L126" s="29">
        <f t="shared" si="20"/>
        <v>379.6</v>
      </c>
      <c r="M126" s="29">
        <f t="shared" si="20"/>
        <v>373.01</v>
      </c>
      <c r="N126" s="29">
        <f t="shared" si="20"/>
        <v>58.03</v>
      </c>
      <c r="O126" s="29">
        <f t="shared" si="20"/>
        <v>4.78</v>
      </c>
    </row>
    <row r="127" ht="15" customHeight="1" spans="1:15">
      <c r="A127" s="19" t="s">
        <v>42</v>
      </c>
      <c r="B127" s="19"/>
      <c r="C127" s="16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</row>
    <row r="128" ht="15.75" customHeight="1" spans="1:15">
      <c r="A128" s="16" t="s">
        <v>43</v>
      </c>
      <c r="B128" s="28" t="s">
        <v>94</v>
      </c>
      <c r="C128" s="31">
        <v>50</v>
      </c>
      <c r="D128" s="20">
        <v>0.31</v>
      </c>
      <c r="E128" s="20">
        <v>0.1</v>
      </c>
      <c r="F128" s="20">
        <v>2.45</v>
      </c>
      <c r="G128" s="20">
        <v>13</v>
      </c>
      <c r="H128" s="20">
        <v>0</v>
      </c>
      <c r="I128" s="20">
        <v>0.02</v>
      </c>
      <c r="J128" s="20">
        <v>8.26</v>
      </c>
      <c r="K128" s="20">
        <v>0.31</v>
      </c>
      <c r="L128" s="20">
        <v>6.12</v>
      </c>
      <c r="M128" s="20">
        <v>14.72</v>
      </c>
      <c r="N128" s="20">
        <v>6.67</v>
      </c>
      <c r="O128" s="20">
        <v>0.18</v>
      </c>
    </row>
    <row r="129" ht="24.75" customHeight="1" spans="1:15">
      <c r="A129" s="22" t="s">
        <v>142</v>
      </c>
      <c r="B129" s="32" t="s">
        <v>143</v>
      </c>
      <c r="C129" s="22" t="s">
        <v>144</v>
      </c>
      <c r="D129" s="25">
        <v>8.34</v>
      </c>
      <c r="E129" s="25">
        <v>9.11</v>
      </c>
      <c r="F129" s="25">
        <v>9.21</v>
      </c>
      <c r="G129" s="25">
        <v>182.22</v>
      </c>
      <c r="H129" s="25">
        <v>0.12</v>
      </c>
      <c r="I129" s="25">
        <v>27.34</v>
      </c>
      <c r="J129" s="25">
        <v>6.3</v>
      </c>
      <c r="K129" s="25">
        <v>0.59</v>
      </c>
      <c r="L129" s="38">
        <v>156.8</v>
      </c>
      <c r="M129" s="25">
        <v>163.84</v>
      </c>
      <c r="N129" s="25">
        <v>24.33</v>
      </c>
      <c r="O129" s="25">
        <v>1.71</v>
      </c>
    </row>
    <row r="130" ht="15" customHeight="1" spans="1:15">
      <c r="A130" s="16" t="s">
        <v>145</v>
      </c>
      <c r="B130" s="28" t="s">
        <v>146</v>
      </c>
      <c r="C130" s="16" t="s">
        <v>77</v>
      </c>
      <c r="D130" s="20">
        <v>12.59</v>
      </c>
      <c r="E130" s="20">
        <v>17.08</v>
      </c>
      <c r="F130" s="20">
        <v>12.06</v>
      </c>
      <c r="G130" s="20">
        <v>252.35</v>
      </c>
      <c r="H130" s="20">
        <v>0.08</v>
      </c>
      <c r="I130" s="20">
        <v>0.01</v>
      </c>
      <c r="J130" s="20">
        <v>1.76</v>
      </c>
      <c r="K130" s="20">
        <v>0.34</v>
      </c>
      <c r="L130" s="20">
        <v>29.17</v>
      </c>
      <c r="M130" s="20">
        <v>229.18</v>
      </c>
      <c r="N130" s="20">
        <v>27.93</v>
      </c>
      <c r="O130" s="20">
        <v>1.92</v>
      </c>
    </row>
    <row r="131" ht="18" customHeight="1" spans="1:15">
      <c r="A131" s="16" t="s">
        <v>121</v>
      </c>
      <c r="B131" s="28" t="s">
        <v>147</v>
      </c>
      <c r="C131" s="31">
        <v>150</v>
      </c>
      <c r="D131" s="20">
        <v>4.4</v>
      </c>
      <c r="E131" s="20">
        <v>4.3</v>
      </c>
      <c r="F131" s="20">
        <v>24.35</v>
      </c>
      <c r="G131" s="20">
        <v>165.5</v>
      </c>
      <c r="H131" s="20">
        <v>0.11</v>
      </c>
      <c r="I131" s="20">
        <v>0.02</v>
      </c>
      <c r="J131" s="20">
        <v>0</v>
      </c>
      <c r="K131" s="20">
        <v>0.26</v>
      </c>
      <c r="L131" s="20">
        <v>15.26</v>
      </c>
      <c r="M131" s="20">
        <v>107.58</v>
      </c>
      <c r="N131" s="30">
        <v>17.5</v>
      </c>
      <c r="O131" s="30">
        <v>0.7</v>
      </c>
    </row>
    <row r="132" ht="27" customHeight="1" spans="1:15">
      <c r="A132" s="16" t="s">
        <v>100</v>
      </c>
      <c r="B132" s="28" t="s">
        <v>101</v>
      </c>
      <c r="C132" s="31">
        <v>200</v>
      </c>
      <c r="D132" s="20">
        <v>0.51</v>
      </c>
      <c r="E132" s="20">
        <v>0.08</v>
      </c>
      <c r="F132" s="20">
        <v>19.38</v>
      </c>
      <c r="G132" s="20">
        <v>80.23</v>
      </c>
      <c r="H132" s="20">
        <v>0</v>
      </c>
      <c r="I132" s="20">
        <v>0.03</v>
      </c>
      <c r="J132" s="20">
        <v>0.15</v>
      </c>
      <c r="K132" s="20">
        <v>0.65</v>
      </c>
      <c r="L132" s="20">
        <v>8.25</v>
      </c>
      <c r="M132" s="20">
        <v>10.65</v>
      </c>
      <c r="N132" s="30">
        <v>4.8</v>
      </c>
      <c r="O132" s="20">
        <v>0.41</v>
      </c>
    </row>
    <row r="133" ht="15" customHeight="1" spans="1:15">
      <c r="A133" s="16"/>
      <c r="B133" s="28" t="s">
        <v>52</v>
      </c>
      <c r="C133" s="16" t="s">
        <v>53</v>
      </c>
      <c r="D133" s="20">
        <v>2.28</v>
      </c>
      <c r="E133" s="20">
        <v>0.27</v>
      </c>
      <c r="F133" s="20">
        <v>14.91</v>
      </c>
      <c r="G133" s="20">
        <v>71.19</v>
      </c>
      <c r="H133" s="20">
        <v>0.05</v>
      </c>
      <c r="I133" s="20">
        <v>0</v>
      </c>
      <c r="J133" s="20">
        <v>0</v>
      </c>
      <c r="K133" s="20">
        <v>0</v>
      </c>
      <c r="L133" s="30">
        <v>7.8</v>
      </c>
      <c r="M133" s="30">
        <v>24.9</v>
      </c>
      <c r="N133" s="30">
        <v>10.5</v>
      </c>
      <c r="O133" s="20">
        <v>0.48</v>
      </c>
    </row>
    <row r="134" ht="15" customHeight="1" spans="1:15">
      <c r="A134" s="16"/>
      <c r="B134" s="28" t="s">
        <v>54</v>
      </c>
      <c r="C134" s="33" t="s">
        <v>53</v>
      </c>
      <c r="D134" s="20">
        <v>2.03</v>
      </c>
      <c r="E134" s="30">
        <v>0.4</v>
      </c>
      <c r="F134" s="30">
        <v>15.7</v>
      </c>
      <c r="G134" s="20">
        <v>74.49</v>
      </c>
      <c r="H134" s="20">
        <v>0.05</v>
      </c>
      <c r="I134" s="20">
        <v>0</v>
      </c>
      <c r="J134" s="20">
        <v>0</v>
      </c>
      <c r="K134" s="20">
        <v>0</v>
      </c>
      <c r="L134" s="20">
        <v>10.5</v>
      </c>
      <c r="M134" s="20">
        <v>47.4</v>
      </c>
      <c r="N134" s="20">
        <v>14.1</v>
      </c>
      <c r="O134" s="20">
        <v>1.17</v>
      </c>
    </row>
    <row r="135" ht="15" customHeight="1" spans="1:15">
      <c r="A135" s="16"/>
      <c r="B135" s="28"/>
      <c r="C135" s="33"/>
      <c r="D135" s="29">
        <f>SUM(D128:D134)</f>
        <v>30.46</v>
      </c>
      <c r="E135" s="29">
        <f t="shared" ref="E135:O135" si="21">SUM(E128:E134)</f>
        <v>31.34</v>
      </c>
      <c r="F135" s="29">
        <f t="shared" si="21"/>
        <v>98.06</v>
      </c>
      <c r="G135" s="29">
        <f t="shared" si="21"/>
        <v>838.98</v>
      </c>
      <c r="H135" s="29">
        <f t="shared" si="21"/>
        <v>0.41</v>
      </c>
      <c r="I135" s="29">
        <f t="shared" si="21"/>
        <v>27.42</v>
      </c>
      <c r="J135" s="29">
        <f t="shared" si="21"/>
        <v>16.47</v>
      </c>
      <c r="K135" s="29">
        <f t="shared" si="21"/>
        <v>2.15</v>
      </c>
      <c r="L135" s="29">
        <f t="shared" si="21"/>
        <v>233.9</v>
      </c>
      <c r="M135" s="29">
        <f t="shared" si="21"/>
        <v>598.27</v>
      </c>
      <c r="N135" s="29">
        <f t="shared" si="21"/>
        <v>105.83</v>
      </c>
      <c r="O135" s="29">
        <f t="shared" si="21"/>
        <v>6.57</v>
      </c>
    </row>
    <row r="136" ht="15" customHeight="1" spans="1:15">
      <c r="A136" s="22" t="s">
        <v>83</v>
      </c>
      <c r="B136" s="23" t="s">
        <v>84</v>
      </c>
      <c r="C136" s="24">
        <v>200</v>
      </c>
      <c r="D136" s="38">
        <v>1.4</v>
      </c>
      <c r="E136" s="25">
        <v>0</v>
      </c>
      <c r="F136" s="38">
        <v>24.4</v>
      </c>
      <c r="G136" s="38">
        <v>103.2</v>
      </c>
      <c r="H136" s="25">
        <v>0.02</v>
      </c>
      <c r="I136" s="25">
        <v>0</v>
      </c>
      <c r="J136" s="24">
        <v>14</v>
      </c>
      <c r="K136" s="25">
        <v>0</v>
      </c>
      <c r="L136" s="24">
        <v>34</v>
      </c>
      <c r="M136" s="24">
        <v>36</v>
      </c>
      <c r="N136" s="24">
        <v>12</v>
      </c>
      <c r="O136" s="38">
        <v>0.6</v>
      </c>
    </row>
    <row r="137" ht="15" customHeight="1" spans="1:15">
      <c r="A137" s="22" t="s">
        <v>57</v>
      </c>
      <c r="B137" s="23" t="s">
        <v>58</v>
      </c>
      <c r="C137" s="22">
        <v>42</v>
      </c>
      <c r="D137" s="25">
        <v>2.1</v>
      </c>
      <c r="E137" s="25">
        <v>1.6</v>
      </c>
      <c r="F137" s="25">
        <v>26.3</v>
      </c>
      <c r="G137" s="25">
        <v>128</v>
      </c>
      <c r="H137" s="25">
        <v>0.04</v>
      </c>
      <c r="I137" s="25">
        <v>0</v>
      </c>
      <c r="J137" s="25">
        <v>0</v>
      </c>
      <c r="K137" s="25">
        <v>0</v>
      </c>
      <c r="L137" s="25">
        <v>3.9</v>
      </c>
      <c r="M137" s="25">
        <v>2.8</v>
      </c>
      <c r="N137" s="25">
        <v>3.42</v>
      </c>
      <c r="O137" s="25">
        <v>0.3</v>
      </c>
    </row>
    <row r="138" ht="15" customHeight="1" spans="1:15">
      <c r="A138" s="22"/>
      <c r="B138" s="32"/>
      <c r="C138" s="27"/>
      <c r="D138" s="34">
        <f>SUM(D136)</f>
        <v>1.4</v>
      </c>
      <c r="E138" s="34">
        <f t="shared" ref="E138:O138" si="22">SUM(E136)</f>
        <v>0</v>
      </c>
      <c r="F138" s="34">
        <f t="shared" si="22"/>
        <v>24.4</v>
      </c>
      <c r="G138" s="34">
        <f t="shared" si="22"/>
        <v>103.2</v>
      </c>
      <c r="H138" s="34">
        <f t="shared" si="22"/>
        <v>0.02</v>
      </c>
      <c r="I138" s="34">
        <f t="shared" si="22"/>
        <v>0</v>
      </c>
      <c r="J138" s="34">
        <f t="shared" si="22"/>
        <v>14</v>
      </c>
      <c r="K138" s="34">
        <f t="shared" si="22"/>
        <v>0</v>
      </c>
      <c r="L138" s="34">
        <f t="shared" si="22"/>
        <v>34</v>
      </c>
      <c r="M138" s="34">
        <f t="shared" si="22"/>
        <v>36</v>
      </c>
      <c r="N138" s="34">
        <f t="shared" si="22"/>
        <v>12</v>
      </c>
      <c r="O138" s="34">
        <f t="shared" si="22"/>
        <v>0.6</v>
      </c>
    </row>
    <row r="139" spans="1:15">
      <c r="A139" s="16"/>
      <c r="B139" s="28"/>
      <c r="C139" s="31"/>
      <c r="D139" s="29">
        <f>SUM(D126+D135+D138)</f>
        <v>61.06</v>
      </c>
      <c r="E139" s="29">
        <f t="shared" ref="E139:O139" si="23">SUM(E126+E135+E138)</f>
        <v>52.59</v>
      </c>
      <c r="F139" s="29">
        <f t="shared" si="23"/>
        <v>202.72</v>
      </c>
      <c r="G139" s="29">
        <f t="shared" si="23"/>
        <v>1655.68</v>
      </c>
      <c r="H139" s="29">
        <f t="shared" si="23"/>
        <v>0.57</v>
      </c>
      <c r="I139" s="29">
        <f t="shared" si="23"/>
        <v>32.01</v>
      </c>
      <c r="J139" s="29">
        <f t="shared" si="23"/>
        <v>41.42</v>
      </c>
      <c r="K139" s="29">
        <f t="shared" si="23"/>
        <v>3.02</v>
      </c>
      <c r="L139" s="29">
        <f t="shared" si="23"/>
        <v>647.5</v>
      </c>
      <c r="M139" s="29">
        <f t="shared" si="23"/>
        <v>1007.28</v>
      </c>
      <c r="N139" s="29">
        <f t="shared" si="23"/>
        <v>175.86</v>
      </c>
      <c r="O139" s="29">
        <f t="shared" si="23"/>
        <v>11.95</v>
      </c>
    </row>
    <row r="140" spans="1:15">
      <c r="A140" s="19"/>
      <c r="B140" s="19"/>
      <c r="C140" s="45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</row>
    <row r="141" spans="1:15">
      <c r="A141" s="19" t="s">
        <v>148</v>
      </c>
      <c r="B141" s="19"/>
      <c r="C141" s="16"/>
      <c r="D141" s="20"/>
      <c r="E141" s="20"/>
      <c r="F141" s="20"/>
      <c r="G141" s="21"/>
      <c r="H141" s="20"/>
      <c r="I141" s="44"/>
      <c r="J141" s="20"/>
      <c r="K141" s="20"/>
      <c r="L141" s="20"/>
      <c r="M141" s="20"/>
      <c r="N141" s="20"/>
      <c r="O141" s="20"/>
    </row>
    <row r="142" ht="15" customHeight="1" spans="1:15">
      <c r="A142" s="19" t="s">
        <v>28</v>
      </c>
      <c r="B142" s="19"/>
      <c r="C142" s="16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30"/>
    </row>
    <row r="143" ht="15" customHeight="1" spans="1:15">
      <c r="A143" s="27" t="s">
        <v>61</v>
      </c>
      <c r="B143" s="23" t="s">
        <v>62</v>
      </c>
      <c r="C143" s="27" t="s">
        <v>63</v>
      </c>
      <c r="D143" s="25">
        <v>2.4</v>
      </c>
      <c r="E143" s="25">
        <v>8.2</v>
      </c>
      <c r="F143" s="25">
        <v>15.1</v>
      </c>
      <c r="G143" s="25">
        <v>147</v>
      </c>
      <c r="H143" s="25">
        <v>0</v>
      </c>
      <c r="I143" s="25">
        <v>0</v>
      </c>
      <c r="J143" s="25">
        <v>0</v>
      </c>
      <c r="K143" s="25">
        <v>0</v>
      </c>
      <c r="L143" s="24">
        <v>9</v>
      </c>
      <c r="M143" s="38">
        <v>26.4</v>
      </c>
      <c r="N143" s="25">
        <v>10.52</v>
      </c>
      <c r="O143" s="25">
        <v>0.6</v>
      </c>
    </row>
    <row r="144" ht="15" customHeight="1" spans="1:15">
      <c r="A144" s="16" t="s">
        <v>64</v>
      </c>
      <c r="B144" s="28" t="s">
        <v>65</v>
      </c>
      <c r="C144" s="36">
        <v>1</v>
      </c>
      <c r="D144" s="20">
        <v>5.52</v>
      </c>
      <c r="E144" s="20">
        <v>5.04</v>
      </c>
      <c r="F144" s="20">
        <v>0</v>
      </c>
      <c r="G144" s="20">
        <v>67.44</v>
      </c>
      <c r="H144" s="20">
        <v>0.03</v>
      </c>
      <c r="I144" s="20">
        <v>0.27</v>
      </c>
      <c r="J144" s="20">
        <v>0</v>
      </c>
      <c r="K144" s="20">
        <v>0.29</v>
      </c>
      <c r="L144" s="30">
        <v>26.4</v>
      </c>
      <c r="M144" s="20">
        <v>92.16</v>
      </c>
      <c r="N144" s="20">
        <v>5.76</v>
      </c>
      <c r="O144" s="30">
        <v>1.2</v>
      </c>
    </row>
    <row r="145" ht="27.75" customHeight="1" spans="1:15">
      <c r="A145" s="16" t="s">
        <v>31</v>
      </c>
      <c r="B145" s="53" t="s">
        <v>149</v>
      </c>
      <c r="C145" s="16" t="s">
        <v>33</v>
      </c>
      <c r="D145" s="20">
        <v>8.01</v>
      </c>
      <c r="E145" s="20">
        <v>9.75</v>
      </c>
      <c r="F145" s="20">
        <v>36.6</v>
      </c>
      <c r="G145" s="20">
        <v>262.7</v>
      </c>
      <c r="H145" s="20">
        <v>0.24</v>
      </c>
      <c r="I145" s="20">
        <v>1.28</v>
      </c>
      <c r="J145" s="20">
        <v>0.2</v>
      </c>
      <c r="K145" s="20">
        <v>0.81</v>
      </c>
      <c r="L145" s="20">
        <v>143.47</v>
      </c>
      <c r="M145" s="20">
        <v>235.9</v>
      </c>
      <c r="N145" s="20">
        <v>41.1</v>
      </c>
      <c r="O145" s="20">
        <v>1.72</v>
      </c>
    </row>
    <row r="146" ht="15" customHeight="1" spans="1:15">
      <c r="A146" s="16" t="s">
        <v>34</v>
      </c>
      <c r="B146" s="28" t="s">
        <v>35</v>
      </c>
      <c r="C146" s="31">
        <v>200</v>
      </c>
      <c r="D146" s="20">
        <v>1.67</v>
      </c>
      <c r="E146" s="20">
        <v>1.25</v>
      </c>
      <c r="F146" s="20">
        <v>7.53</v>
      </c>
      <c r="G146" s="20">
        <v>48.09</v>
      </c>
      <c r="H146" s="20">
        <v>0.011</v>
      </c>
      <c r="I146" s="20">
        <v>0.01</v>
      </c>
      <c r="J146" s="20">
        <v>2.1</v>
      </c>
      <c r="K146" s="20">
        <v>0</v>
      </c>
      <c r="L146" s="20">
        <v>76.5</v>
      </c>
      <c r="M146" s="20">
        <v>48.7</v>
      </c>
      <c r="N146" s="30">
        <v>8.8</v>
      </c>
      <c r="O146" s="30">
        <v>0.43</v>
      </c>
    </row>
    <row r="147" ht="15" customHeight="1" spans="1:15">
      <c r="A147" s="16" t="s">
        <v>39</v>
      </c>
      <c r="B147" s="28" t="s">
        <v>150</v>
      </c>
      <c r="C147" s="16" t="s">
        <v>41</v>
      </c>
      <c r="D147" s="20">
        <v>0.5</v>
      </c>
      <c r="E147" s="20">
        <v>3.6</v>
      </c>
      <c r="F147" s="20">
        <v>15.6</v>
      </c>
      <c r="G147" s="20">
        <v>108.3</v>
      </c>
      <c r="H147" s="20">
        <v>0.01</v>
      </c>
      <c r="I147" s="20">
        <v>0</v>
      </c>
      <c r="J147" s="30">
        <v>0</v>
      </c>
      <c r="K147" s="20">
        <v>0</v>
      </c>
      <c r="L147" s="20">
        <v>46.7</v>
      </c>
      <c r="M147" s="20">
        <v>0</v>
      </c>
      <c r="N147" s="20">
        <v>9.5</v>
      </c>
      <c r="O147" s="20">
        <v>0.45</v>
      </c>
    </row>
    <row r="148" ht="15" customHeight="1" spans="1:15">
      <c r="A148" s="16"/>
      <c r="B148" s="28"/>
      <c r="C148" s="16"/>
      <c r="D148" s="29">
        <f>SUM(D143:D147)</f>
        <v>18.1</v>
      </c>
      <c r="E148" s="29">
        <f t="shared" ref="E148:O148" si="24">SUM(E143:E147)</f>
        <v>27.84</v>
      </c>
      <c r="F148" s="29">
        <f t="shared" si="24"/>
        <v>74.83</v>
      </c>
      <c r="G148" s="29">
        <f t="shared" si="24"/>
        <v>633.53</v>
      </c>
      <c r="H148" s="29">
        <f t="shared" si="24"/>
        <v>0.291</v>
      </c>
      <c r="I148" s="29">
        <f t="shared" si="24"/>
        <v>1.56</v>
      </c>
      <c r="J148" s="29">
        <f t="shared" si="24"/>
        <v>2.3</v>
      </c>
      <c r="K148" s="29">
        <f t="shared" si="24"/>
        <v>1.1</v>
      </c>
      <c r="L148" s="29">
        <f t="shared" si="24"/>
        <v>302.07</v>
      </c>
      <c r="M148" s="29">
        <f t="shared" si="24"/>
        <v>403.16</v>
      </c>
      <c r="N148" s="29">
        <f t="shared" si="24"/>
        <v>75.68</v>
      </c>
      <c r="O148" s="29">
        <f t="shared" si="24"/>
        <v>4.4</v>
      </c>
    </row>
    <row r="149" ht="15" customHeight="1" spans="1:15">
      <c r="A149" s="19" t="s">
        <v>42</v>
      </c>
      <c r="B149" s="19"/>
      <c r="C149" s="16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</row>
    <row r="150" ht="16.5" customHeight="1" spans="1:15">
      <c r="A150" s="16" t="s">
        <v>151</v>
      </c>
      <c r="B150" s="28" t="s">
        <v>152</v>
      </c>
      <c r="C150" s="31">
        <v>75</v>
      </c>
      <c r="D150" s="20">
        <v>1.35</v>
      </c>
      <c r="E150" s="20">
        <v>3.07</v>
      </c>
      <c r="F150" s="20">
        <v>6.52</v>
      </c>
      <c r="G150" s="20">
        <v>59.12</v>
      </c>
      <c r="H150" s="20">
        <v>0.02</v>
      </c>
      <c r="I150" s="20">
        <v>0.23</v>
      </c>
      <c r="J150" s="20">
        <v>4.45</v>
      </c>
      <c r="K150" s="20">
        <v>0.08</v>
      </c>
      <c r="L150" s="30">
        <v>37.1</v>
      </c>
      <c r="M150" s="20">
        <v>23.48</v>
      </c>
      <c r="N150" s="20">
        <v>12.07</v>
      </c>
      <c r="O150" s="20">
        <v>0.46</v>
      </c>
    </row>
    <row r="151" ht="17.25" customHeight="1" spans="1:15">
      <c r="A151" s="22" t="s">
        <v>153</v>
      </c>
      <c r="B151" s="32" t="s">
        <v>154</v>
      </c>
      <c r="C151" s="22">
        <v>250</v>
      </c>
      <c r="D151" s="25">
        <v>9.25</v>
      </c>
      <c r="E151" s="25">
        <v>8.64</v>
      </c>
      <c r="F151" s="38">
        <v>20.8</v>
      </c>
      <c r="G151" s="25">
        <v>232</v>
      </c>
      <c r="H151" s="25">
        <v>0.22</v>
      </c>
      <c r="I151" s="25">
        <v>26.64</v>
      </c>
      <c r="J151" s="25">
        <v>6.6</v>
      </c>
      <c r="K151" s="25">
        <v>0.65</v>
      </c>
      <c r="L151" s="25">
        <v>31.44</v>
      </c>
      <c r="M151" s="25">
        <v>213.83</v>
      </c>
      <c r="N151" s="25">
        <v>20.73</v>
      </c>
      <c r="O151" s="25">
        <v>2.56</v>
      </c>
    </row>
    <row r="152" ht="24.75" customHeight="1" spans="1:15">
      <c r="A152" s="16" t="s">
        <v>155</v>
      </c>
      <c r="B152" s="28" t="s">
        <v>156</v>
      </c>
      <c r="C152" s="16" t="s">
        <v>157</v>
      </c>
      <c r="D152" s="20">
        <v>21.3</v>
      </c>
      <c r="E152" s="30">
        <v>18.6</v>
      </c>
      <c r="F152" s="20">
        <v>5.14</v>
      </c>
      <c r="G152" s="20">
        <v>265</v>
      </c>
      <c r="H152" s="20">
        <v>0.11</v>
      </c>
      <c r="I152" s="20">
        <v>2.21</v>
      </c>
      <c r="J152" s="20">
        <v>0.2</v>
      </c>
      <c r="K152" s="20">
        <v>0.72</v>
      </c>
      <c r="L152" s="20">
        <v>162.04</v>
      </c>
      <c r="M152" s="20">
        <v>285.79</v>
      </c>
      <c r="N152" s="20">
        <v>38.57</v>
      </c>
      <c r="O152" s="20">
        <v>1.97</v>
      </c>
    </row>
    <row r="153" ht="15" customHeight="1" spans="1:15">
      <c r="A153" s="16" t="s">
        <v>78</v>
      </c>
      <c r="B153" s="28" t="s">
        <v>158</v>
      </c>
      <c r="C153" s="33" t="s">
        <v>159</v>
      </c>
      <c r="D153" s="20">
        <v>5.36</v>
      </c>
      <c r="E153" s="20">
        <v>4.37</v>
      </c>
      <c r="F153" s="20">
        <v>36.54</v>
      </c>
      <c r="G153" s="20">
        <v>216.89</v>
      </c>
      <c r="H153" s="20">
        <v>0.09</v>
      </c>
      <c r="I153" s="20">
        <v>0.02</v>
      </c>
      <c r="J153" s="20">
        <v>0</v>
      </c>
      <c r="K153" s="20">
        <v>1.07</v>
      </c>
      <c r="L153" s="20">
        <v>15.96</v>
      </c>
      <c r="M153" s="20">
        <v>47.07</v>
      </c>
      <c r="N153" s="20">
        <v>8.52</v>
      </c>
      <c r="O153" s="20">
        <v>0.87</v>
      </c>
    </row>
    <row r="154" ht="28.5" customHeight="1" spans="1:15">
      <c r="A154" s="16" t="s">
        <v>50</v>
      </c>
      <c r="B154" s="28" t="s">
        <v>51</v>
      </c>
      <c r="C154" s="31">
        <v>200</v>
      </c>
      <c r="D154" s="30">
        <v>0.5</v>
      </c>
      <c r="E154" s="20">
        <v>0.02</v>
      </c>
      <c r="F154" s="20">
        <v>19.43</v>
      </c>
      <c r="G154" s="20">
        <v>79.92</v>
      </c>
      <c r="H154" s="20">
        <v>0</v>
      </c>
      <c r="I154" s="20">
        <v>0.02</v>
      </c>
      <c r="J154" s="20">
        <v>0.03</v>
      </c>
      <c r="K154" s="20">
        <v>0</v>
      </c>
      <c r="L154" s="20">
        <v>8.25</v>
      </c>
      <c r="M154" s="20">
        <v>2.97</v>
      </c>
      <c r="N154" s="20">
        <v>1.46</v>
      </c>
      <c r="O154" s="20">
        <v>0.05</v>
      </c>
    </row>
    <row r="155" ht="15" customHeight="1" spans="1:15">
      <c r="A155" s="16"/>
      <c r="B155" s="28" t="s">
        <v>52</v>
      </c>
      <c r="C155" s="16" t="s">
        <v>53</v>
      </c>
      <c r="D155" s="20">
        <v>2.28</v>
      </c>
      <c r="E155" s="20">
        <v>0.27</v>
      </c>
      <c r="F155" s="20">
        <v>14.91</v>
      </c>
      <c r="G155" s="20">
        <v>71.19</v>
      </c>
      <c r="H155" s="20">
        <v>0.05</v>
      </c>
      <c r="I155" s="20">
        <v>0</v>
      </c>
      <c r="J155" s="20">
        <v>0</v>
      </c>
      <c r="K155" s="20">
        <v>0</v>
      </c>
      <c r="L155" s="30">
        <v>7.8</v>
      </c>
      <c r="M155" s="30">
        <v>24.9</v>
      </c>
      <c r="N155" s="30">
        <v>10.5</v>
      </c>
      <c r="O155" s="20">
        <v>0.48</v>
      </c>
    </row>
    <row r="156" ht="15" customHeight="1" spans="1:15">
      <c r="A156" s="16"/>
      <c r="B156" s="28" t="s">
        <v>54</v>
      </c>
      <c r="C156" s="33" t="s">
        <v>53</v>
      </c>
      <c r="D156" s="20">
        <v>2.03</v>
      </c>
      <c r="E156" s="30">
        <v>0.4</v>
      </c>
      <c r="F156" s="30">
        <v>15.7</v>
      </c>
      <c r="G156" s="20">
        <v>74.49</v>
      </c>
      <c r="H156" s="20">
        <v>0.05</v>
      </c>
      <c r="I156" s="20">
        <v>0</v>
      </c>
      <c r="J156" s="20">
        <v>0</v>
      </c>
      <c r="K156" s="20">
        <v>0</v>
      </c>
      <c r="L156" s="20">
        <v>10.5</v>
      </c>
      <c r="M156" s="20">
        <v>47.4</v>
      </c>
      <c r="N156" s="20">
        <v>14.1</v>
      </c>
      <c r="O156" s="20">
        <v>1.17</v>
      </c>
    </row>
    <row r="157" ht="15" customHeight="1" spans="1:15">
      <c r="A157" s="16"/>
      <c r="B157" s="28"/>
      <c r="C157" s="33"/>
      <c r="D157" s="29">
        <f>SUM(D150:D156)</f>
        <v>42.07</v>
      </c>
      <c r="E157" s="29">
        <f t="shared" ref="E157:O157" si="25">SUM(E150:E156)</f>
        <v>35.37</v>
      </c>
      <c r="F157" s="29">
        <f t="shared" si="25"/>
        <v>119.04</v>
      </c>
      <c r="G157" s="29">
        <f t="shared" si="25"/>
        <v>998.61</v>
      </c>
      <c r="H157" s="29">
        <f t="shared" si="25"/>
        <v>0.54</v>
      </c>
      <c r="I157" s="29">
        <f t="shared" si="25"/>
        <v>29.12</v>
      </c>
      <c r="J157" s="29">
        <f t="shared" si="25"/>
        <v>11.28</v>
      </c>
      <c r="K157" s="29">
        <f t="shared" si="25"/>
        <v>2.52</v>
      </c>
      <c r="L157" s="29">
        <f t="shared" si="25"/>
        <v>273.09</v>
      </c>
      <c r="M157" s="29">
        <f t="shared" si="25"/>
        <v>645.44</v>
      </c>
      <c r="N157" s="29">
        <f t="shared" si="25"/>
        <v>105.95</v>
      </c>
      <c r="O157" s="29">
        <f t="shared" si="25"/>
        <v>7.56</v>
      </c>
    </row>
    <row r="158" ht="15" customHeight="1" spans="1:15">
      <c r="A158" s="22" t="s">
        <v>55</v>
      </c>
      <c r="B158" s="32" t="s">
        <v>56</v>
      </c>
      <c r="C158" s="22">
        <v>200</v>
      </c>
      <c r="D158" s="25">
        <v>5.5</v>
      </c>
      <c r="E158" s="25">
        <v>5.6</v>
      </c>
      <c r="F158" s="25">
        <v>8.64</v>
      </c>
      <c r="G158" s="25">
        <v>99</v>
      </c>
      <c r="H158" s="25">
        <v>0.09</v>
      </c>
      <c r="I158" s="25">
        <v>0</v>
      </c>
      <c r="J158" s="25">
        <v>1.73</v>
      </c>
      <c r="K158" s="25">
        <v>0</v>
      </c>
      <c r="L158" s="38">
        <v>252.87</v>
      </c>
      <c r="M158" s="25">
        <v>196</v>
      </c>
      <c r="N158" s="38">
        <v>30</v>
      </c>
      <c r="O158" s="25">
        <v>0.22</v>
      </c>
    </row>
    <row r="159" ht="15" customHeight="1" spans="1:15">
      <c r="A159" s="22" t="s">
        <v>39</v>
      </c>
      <c r="B159" s="23" t="s">
        <v>160</v>
      </c>
      <c r="C159" s="24" t="s">
        <v>41</v>
      </c>
      <c r="D159" s="25">
        <v>2</v>
      </c>
      <c r="E159" s="25">
        <v>14.5</v>
      </c>
      <c r="F159" s="38">
        <v>31.5</v>
      </c>
      <c r="G159" s="38">
        <v>215</v>
      </c>
      <c r="H159" s="25">
        <v>0</v>
      </c>
      <c r="I159" s="25">
        <v>0</v>
      </c>
      <c r="J159" s="25">
        <v>0</v>
      </c>
      <c r="K159" s="25">
        <v>0</v>
      </c>
      <c r="L159" s="25">
        <v>27.9</v>
      </c>
      <c r="M159" s="25">
        <v>0</v>
      </c>
      <c r="N159" s="25">
        <v>0</v>
      </c>
      <c r="O159" s="25">
        <v>0.41</v>
      </c>
    </row>
    <row r="160" ht="15" customHeight="1" spans="1:15">
      <c r="A160" s="22"/>
      <c r="B160" s="32"/>
      <c r="C160" s="27"/>
      <c r="D160" s="34">
        <f>SUM(D158)</f>
        <v>5.5</v>
      </c>
      <c r="E160" s="34">
        <f t="shared" ref="E160:O160" si="26">SUM(E158)</f>
        <v>5.6</v>
      </c>
      <c r="F160" s="34">
        <f t="shared" si="26"/>
        <v>8.64</v>
      </c>
      <c r="G160" s="34">
        <f t="shared" si="26"/>
        <v>99</v>
      </c>
      <c r="H160" s="34">
        <f t="shared" si="26"/>
        <v>0.09</v>
      </c>
      <c r="I160" s="34">
        <f t="shared" si="26"/>
        <v>0</v>
      </c>
      <c r="J160" s="34">
        <f t="shared" si="26"/>
        <v>1.73</v>
      </c>
      <c r="K160" s="34">
        <f t="shared" si="26"/>
        <v>0</v>
      </c>
      <c r="L160" s="34">
        <f t="shared" si="26"/>
        <v>252.87</v>
      </c>
      <c r="M160" s="34">
        <f t="shared" si="26"/>
        <v>196</v>
      </c>
      <c r="N160" s="34">
        <f t="shared" si="26"/>
        <v>30</v>
      </c>
      <c r="O160" s="34">
        <f t="shared" si="26"/>
        <v>0.22</v>
      </c>
    </row>
    <row r="161" ht="15.75" customHeight="1" spans="1:15">
      <c r="A161" s="16"/>
      <c r="B161" s="37"/>
      <c r="C161" s="31"/>
      <c r="D161" s="29">
        <f>SUM(D148+D157+D160)</f>
        <v>65.67</v>
      </c>
      <c r="E161" s="29">
        <f t="shared" ref="E161:O161" si="27">SUM(E148+E157+E160)</f>
        <v>68.81</v>
      </c>
      <c r="F161" s="29">
        <f t="shared" si="27"/>
        <v>202.51</v>
      </c>
      <c r="G161" s="29">
        <f t="shared" si="27"/>
        <v>1731.14</v>
      </c>
      <c r="H161" s="29">
        <f t="shared" si="27"/>
        <v>0.921</v>
      </c>
      <c r="I161" s="29">
        <f t="shared" si="27"/>
        <v>30.68</v>
      </c>
      <c r="J161" s="29">
        <f t="shared" si="27"/>
        <v>15.31</v>
      </c>
      <c r="K161" s="29">
        <f t="shared" si="27"/>
        <v>3.62</v>
      </c>
      <c r="L161" s="29">
        <f t="shared" si="27"/>
        <v>828.03</v>
      </c>
      <c r="M161" s="29">
        <f t="shared" si="27"/>
        <v>1244.6</v>
      </c>
      <c r="N161" s="29">
        <f t="shared" si="27"/>
        <v>211.63</v>
      </c>
      <c r="O161" s="29">
        <f t="shared" si="27"/>
        <v>12.18</v>
      </c>
    </row>
    <row r="162" ht="15" customHeight="1" spans="1:15">
      <c r="A162" s="19"/>
      <c r="B162" s="19"/>
      <c r="C162" s="45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</row>
    <row r="163" ht="15" customHeight="1" spans="1:15">
      <c r="A163" s="54" t="s">
        <v>161</v>
      </c>
      <c r="B163" s="54"/>
      <c r="C163" s="16"/>
      <c r="D163" s="20"/>
      <c r="E163" s="20"/>
      <c r="F163" s="20"/>
      <c r="G163" s="21"/>
      <c r="H163" s="20"/>
      <c r="I163" s="44"/>
      <c r="J163" s="20"/>
      <c r="K163" s="20"/>
      <c r="L163" s="20"/>
      <c r="M163" s="20"/>
      <c r="N163" s="20"/>
      <c r="O163" s="20"/>
    </row>
    <row r="164" ht="18" customHeight="1" spans="1:15">
      <c r="A164" s="19" t="s">
        <v>28</v>
      </c>
      <c r="B164" s="19"/>
      <c r="C164" s="16"/>
      <c r="D164" s="3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</row>
    <row r="165" ht="15.75" customHeight="1" spans="1:15">
      <c r="A165" s="16" t="s">
        <v>29</v>
      </c>
      <c r="B165" s="28" t="s">
        <v>88</v>
      </c>
      <c r="C165" s="31">
        <v>180</v>
      </c>
      <c r="D165" s="20">
        <v>0.88</v>
      </c>
      <c r="E165" s="20">
        <v>0.66</v>
      </c>
      <c r="F165" s="20">
        <v>22.66</v>
      </c>
      <c r="G165" s="20">
        <v>103.4</v>
      </c>
      <c r="H165" s="20">
        <v>0.04</v>
      </c>
      <c r="I165" s="20">
        <v>0</v>
      </c>
      <c r="J165" s="20">
        <v>11</v>
      </c>
      <c r="K165" s="20">
        <v>0.22</v>
      </c>
      <c r="L165" s="20">
        <v>41.8</v>
      </c>
      <c r="M165" s="20">
        <v>35.2</v>
      </c>
      <c r="N165" s="20">
        <v>21.6</v>
      </c>
      <c r="O165" s="20">
        <v>4.14</v>
      </c>
    </row>
    <row r="166" ht="15" customHeight="1" spans="1:15">
      <c r="A166" s="16" t="s">
        <v>89</v>
      </c>
      <c r="B166" s="28" t="s">
        <v>90</v>
      </c>
      <c r="C166" s="16" t="s">
        <v>33</v>
      </c>
      <c r="D166" s="20">
        <v>7.15</v>
      </c>
      <c r="E166" s="20">
        <v>5.59</v>
      </c>
      <c r="F166" s="20">
        <v>43.21</v>
      </c>
      <c r="G166" s="20">
        <v>251.73</v>
      </c>
      <c r="H166" s="20">
        <v>0.22</v>
      </c>
      <c r="I166" s="20">
        <v>2.22</v>
      </c>
      <c r="J166" s="20">
        <v>1.26</v>
      </c>
      <c r="K166" s="20">
        <v>0.36</v>
      </c>
      <c r="L166" s="20">
        <v>134.46</v>
      </c>
      <c r="M166" s="20">
        <v>222.33</v>
      </c>
      <c r="N166" s="20">
        <v>31.11</v>
      </c>
      <c r="O166" s="20">
        <v>1.24</v>
      </c>
    </row>
    <row r="167" ht="15" customHeight="1" spans="1:15">
      <c r="A167" s="16" t="s">
        <v>91</v>
      </c>
      <c r="B167" s="28" t="s">
        <v>92</v>
      </c>
      <c r="C167" s="16" t="s">
        <v>93</v>
      </c>
      <c r="D167" s="20">
        <v>0.27</v>
      </c>
      <c r="E167" s="20">
        <v>0.06</v>
      </c>
      <c r="F167" s="20">
        <v>15.28</v>
      </c>
      <c r="G167" s="20">
        <v>62.73</v>
      </c>
      <c r="H167" s="20">
        <v>0</v>
      </c>
      <c r="I167" s="20">
        <v>0.07</v>
      </c>
      <c r="J167" s="30">
        <v>3.3</v>
      </c>
      <c r="K167" s="20">
        <v>0.02</v>
      </c>
      <c r="L167" s="20">
        <v>8.15</v>
      </c>
      <c r="M167" s="20">
        <v>10.01</v>
      </c>
      <c r="N167" s="20">
        <v>5.36</v>
      </c>
      <c r="O167" s="20">
        <v>0.87</v>
      </c>
    </row>
    <row r="168" ht="15" customHeight="1" spans="1:15">
      <c r="A168" s="27" t="s">
        <v>61</v>
      </c>
      <c r="B168" s="23" t="s">
        <v>62</v>
      </c>
      <c r="C168" s="27" t="s">
        <v>63</v>
      </c>
      <c r="D168" s="25">
        <v>2.4</v>
      </c>
      <c r="E168" s="25">
        <v>8.2</v>
      </c>
      <c r="F168" s="25">
        <v>15.1</v>
      </c>
      <c r="G168" s="25">
        <v>147</v>
      </c>
      <c r="H168" s="25">
        <v>0</v>
      </c>
      <c r="I168" s="25">
        <v>0</v>
      </c>
      <c r="J168" s="25">
        <v>0</v>
      </c>
      <c r="K168" s="25">
        <v>0</v>
      </c>
      <c r="L168" s="24">
        <v>9</v>
      </c>
      <c r="M168" s="38">
        <v>26.4</v>
      </c>
      <c r="N168" s="25">
        <v>10.52</v>
      </c>
      <c r="O168" s="25">
        <v>0.6</v>
      </c>
    </row>
    <row r="169" ht="15" customHeight="1" spans="1:15">
      <c r="A169" s="16"/>
      <c r="B169" s="28"/>
      <c r="C169" s="16"/>
      <c r="D169" s="29">
        <f t="shared" ref="D169:O169" si="28">SUM(D165:D168)</f>
        <v>10.7</v>
      </c>
      <c r="E169" s="29">
        <f t="shared" si="28"/>
        <v>14.51</v>
      </c>
      <c r="F169" s="29">
        <f t="shared" si="28"/>
        <v>96.25</v>
      </c>
      <c r="G169" s="29">
        <f t="shared" si="28"/>
        <v>564.86</v>
      </c>
      <c r="H169" s="29">
        <f t="shared" si="28"/>
        <v>0.26</v>
      </c>
      <c r="I169" s="29">
        <f t="shared" si="28"/>
        <v>2.29</v>
      </c>
      <c r="J169" s="29">
        <f t="shared" si="28"/>
        <v>15.56</v>
      </c>
      <c r="K169" s="29">
        <f t="shared" si="28"/>
        <v>0.6</v>
      </c>
      <c r="L169" s="29">
        <f t="shared" si="28"/>
        <v>193.41</v>
      </c>
      <c r="M169" s="29">
        <f t="shared" si="28"/>
        <v>293.94</v>
      </c>
      <c r="N169" s="29">
        <f t="shared" si="28"/>
        <v>68.59</v>
      </c>
      <c r="O169" s="29">
        <f t="shared" si="28"/>
        <v>6.85</v>
      </c>
    </row>
    <row r="170" ht="15" customHeight="1" spans="1:15">
      <c r="A170" s="19" t="s">
        <v>42</v>
      </c>
      <c r="B170" s="19"/>
      <c r="C170" s="16"/>
      <c r="D170" s="20"/>
      <c r="E170" s="20"/>
      <c r="F170" s="30"/>
      <c r="G170" s="30"/>
      <c r="H170" s="20"/>
      <c r="I170" s="20"/>
      <c r="J170" s="20"/>
      <c r="K170" s="20"/>
      <c r="L170" s="20"/>
      <c r="M170" s="20"/>
      <c r="N170" s="20"/>
      <c r="O170" s="20"/>
    </row>
    <row r="171" ht="15" customHeight="1" spans="1:15">
      <c r="A171" s="16" t="s">
        <v>43</v>
      </c>
      <c r="B171" s="28" t="s">
        <v>44</v>
      </c>
      <c r="C171" s="31">
        <v>50</v>
      </c>
      <c r="D171" s="20">
        <v>0.49</v>
      </c>
      <c r="E171" s="20">
        <v>0.06</v>
      </c>
      <c r="F171" s="20">
        <v>1.53</v>
      </c>
      <c r="G171" s="20">
        <v>8.63</v>
      </c>
      <c r="H171" s="20">
        <v>0.02</v>
      </c>
      <c r="I171" s="20">
        <v>0.01</v>
      </c>
      <c r="J171" s="20">
        <v>6.12</v>
      </c>
      <c r="K171" s="20">
        <v>0.06</v>
      </c>
      <c r="L171" s="20">
        <v>14.08</v>
      </c>
      <c r="M171" s="30">
        <v>25.7</v>
      </c>
      <c r="N171" s="20">
        <v>8.57</v>
      </c>
      <c r="O171" s="20">
        <v>0.37</v>
      </c>
    </row>
    <row r="172" ht="12.75" customHeight="1" spans="1:15">
      <c r="A172" s="16" t="s">
        <v>95</v>
      </c>
      <c r="B172" s="28" t="s">
        <v>96</v>
      </c>
      <c r="C172" s="16" t="s">
        <v>97</v>
      </c>
      <c r="D172" s="20">
        <v>6.7</v>
      </c>
      <c r="E172" s="20">
        <v>7.5</v>
      </c>
      <c r="F172" s="20">
        <v>17.4</v>
      </c>
      <c r="G172" s="20">
        <v>178.29</v>
      </c>
      <c r="H172" s="20">
        <v>0.17</v>
      </c>
      <c r="I172" s="20">
        <v>25.86</v>
      </c>
      <c r="J172" s="20">
        <v>5.09</v>
      </c>
      <c r="K172" s="20">
        <v>0.39</v>
      </c>
      <c r="L172" s="20">
        <v>139.33</v>
      </c>
      <c r="M172" s="20">
        <v>163.38</v>
      </c>
      <c r="N172" s="20">
        <v>29.13</v>
      </c>
      <c r="O172" s="20">
        <v>1.82</v>
      </c>
    </row>
    <row r="173" ht="15" customHeight="1" spans="1:15">
      <c r="A173" s="16" t="s">
        <v>162</v>
      </c>
      <c r="B173" s="37" t="s">
        <v>163</v>
      </c>
      <c r="C173" s="16">
        <v>100</v>
      </c>
      <c r="D173" s="20">
        <v>9.24</v>
      </c>
      <c r="E173" s="20">
        <v>13.7</v>
      </c>
      <c r="F173" s="20">
        <v>1.5</v>
      </c>
      <c r="G173" s="20">
        <v>168.7</v>
      </c>
      <c r="H173" s="20">
        <v>0.05</v>
      </c>
      <c r="I173" s="20">
        <v>0.02</v>
      </c>
      <c r="J173" s="20">
        <v>0</v>
      </c>
      <c r="K173" s="20">
        <v>0.15</v>
      </c>
      <c r="L173" s="20">
        <v>172.17</v>
      </c>
      <c r="M173" s="20">
        <v>113.19</v>
      </c>
      <c r="N173" s="20">
        <v>16.63</v>
      </c>
      <c r="O173" s="20">
        <v>0.15</v>
      </c>
    </row>
    <row r="174" ht="15" customHeight="1" spans="1:15">
      <c r="A174" s="16" t="s">
        <v>164</v>
      </c>
      <c r="B174" s="37" t="s">
        <v>165</v>
      </c>
      <c r="C174" s="31">
        <v>150</v>
      </c>
      <c r="D174" s="20">
        <v>4.75</v>
      </c>
      <c r="E174" s="30">
        <v>13.7</v>
      </c>
      <c r="F174" s="30">
        <v>36.6</v>
      </c>
      <c r="G174" s="20">
        <v>285</v>
      </c>
      <c r="H174" s="20">
        <v>0.37</v>
      </c>
      <c r="I174" s="20">
        <v>0</v>
      </c>
      <c r="J174" s="20">
        <v>15.2</v>
      </c>
      <c r="K174" s="20">
        <v>0.37</v>
      </c>
      <c r="L174" s="20">
        <v>42.09</v>
      </c>
      <c r="M174" s="20">
        <v>213.25</v>
      </c>
      <c r="N174" s="20">
        <v>34.45</v>
      </c>
      <c r="O174" s="20">
        <v>2.97</v>
      </c>
    </row>
    <row r="175" ht="15" customHeight="1" spans="1:15">
      <c r="A175" s="16" t="s">
        <v>81</v>
      </c>
      <c r="B175" s="28" t="s">
        <v>82</v>
      </c>
      <c r="C175" s="31">
        <v>200</v>
      </c>
      <c r="D175" s="20">
        <v>0.18</v>
      </c>
      <c r="E175" s="20">
        <v>0.18</v>
      </c>
      <c r="F175" s="20">
        <v>19.06</v>
      </c>
      <c r="G175" s="20">
        <v>78.58</v>
      </c>
      <c r="H175" s="20">
        <v>0.01</v>
      </c>
      <c r="I175" s="20">
        <v>0.02</v>
      </c>
      <c r="J175" s="20">
        <v>4.54</v>
      </c>
      <c r="K175" s="20">
        <v>0.09</v>
      </c>
      <c r="L175" s="20">
        <v>7.58</v>
      </c>
      <c r="M175" s="20">
        <v>4.99</v>
      </c>
      <c r="N175" s="20">
        <v>3.63</v>
      </c>
      <c r="O175" s="20">
        <v>0.91</v>
      </c>
    </row>
    <row r="176" ht="15" customHeight="1" spans="1:15">
      <c r="A176" s="16"/>
      <c r="B176" s="28" t="s">
        <v>52</v>
      </c>
      <c r="C176" s="16" t="s">
        <v>53</v>
      </c>
      <c r="D176" s="20">
        <v>2.28</v>
      </c>
      <c r="E176" s="20">
        <v>0.27</v>
      </c>
      <c r="F176" s="20">
        <v>14.91</v>
      </c>
      <c r="G176" s="20">
        <v>71.19</v>
      </c>
      <c r="H176" s="20">
        <v>0.05</v>
      </c>
      <c r="I176" s="20">
        <v>0</v>
      </c>
      <c r="J176" s="20">
        <v>0</v>
      </c>
      <c r="K176" s="20">
        <v>0</v>
      </c>
      <c r="L176" s="30">
        <v>7.8</v>
      </c>
      <c r="M176" s="30">
        <v>24.9</v>
      </c>
      <c r="N176" s="30">
        <v>10.5</v>
      </c>
      <c r="O176" s="20">
        <v>0.48</v>
      </c>
    </row>
    <row r="177" ht="15" customHeight="1" spans="1:15">
      <c r="A177" s="16"/>
      <c r="B177" s="28" t="s">
        <v>54</v>
      </c>
      <c r="C177" s="33" t="s">
        <v>53</v>
      </c>
      <c r="D177" s="20">
        <v>2.03</v>
      </c>
      <c r="E177" s="30">
        <v>0.4</v>
      </c>
      <c r="F177" s="30">
        <v>15.7</v>
      </c>
      <c r="G177" s="20">
        <v>74.49</v>
      </c>
      <c r="H177" s="20">
        <v>0.05</v>
      </c>
      <c r="I177" s="20">
        <v>0</v>
      </c>
      <c r="J177" s="20">
        <v>0</v>
      </c>
      <c r="K177" s="20">
        <v>0</v>
      </c>
      <c r="L177" s="20">
        <v>10.5</v>
      </c>
      <c r="M177" s="20">
        <v>47.4</v>
      </c>
      <c r="N177" s="20">
        <v>14.1</v>
      </c>
      <c r="O177" s="20">
        <v>1.17</v>
      </c>
    </row>
    <row r="178" ht="15" customHeight="1" spans="1:15">
      <c r="A178" s="16"/>
      <c r="B178" s="28"/>
      <c r="C178" s="33"/>
      <c r="D178" s="29">
        <f>SUM(D171:D177)</f>
        <v>25.67</v>
      </c>
      <c r="E178" s="29">
        <f t="shared" ref="E178:O178" si="29">SUM(E171:E177)</f>
        <v>35.81</v>
      </c>
      <c r="F178" s="29">
        <f t="shared" si="29"/>
        <v>106.7</v>
      </c>
      <c r="G178" s="29">
        <f t="shared" si="29"/>
        <v>864.88</v>
      </c>
      <c r="H178" s="29">
        <f t="shared" si="29"/>
        <v>0.72</v>
      </c>
      <c r="I178" s="29">
        <f t="shared" si="29"/>
        <v>25.91</v>
      </c>
      <c r="J178" s="29">
        <f t="shared" si="29"/>
        <v>30.95</v>
      </c>
      <c r="K178" s="29">
        <f t="shared" si="29"/>
        <v>1.06</v>
      </c>
      <c r="L178" s="29">
        <f t="shared" si="29"/>
        <v>393.55</v>
      </c>
      <c r="M178" s="29">
        <f t="shared" si="29"/>
        <v>592.81</v>
      </c>
      <c r="N178" s="29">
        <f t="shared" si="29"/>
        <v>117.01</v>
      </c>
      <c r="O178" s="29">
        <f t="shared" si="29"/>
        <v>7.87</v>
      </c>
    </row>
    <row r="179" ht="15" customHeight="1" spans="1:15">
      <c r="A179" s="22" t="s">
        <v>39</v>
      </c>
      <c r="B179" s="32" t="s">
        <v>166</v>
      </c>
      <c r="C179" s="24" t="s">
        <v>105</v>
      </c>
      <c r="D179" s="38">
        <v>1.4</v>
      </c>
      <c r="E179" s="25">
        <v>0</v>
      </c>
      <c r="F179" s="38">
        <v>24.4</v>
      </c>
      <c r="G179" s="38">
        <v>103.2</v>
      </c>
      <c r="H179" s="25">
        <v>0.02</v>
      </c>
      <c r="I179" s="25">
        <v>0</v>
      </c>
      <c r="J179" s="24">
        <v>14</v>
      </c>
      <c r="K179" s="25">
        <v>0</v>
      </c>
      <c r="L179" s="24">
        <v>34</v>
      </c>
      <c r="M179" s="24">
        <v>36</v>
      </c>
      <c r="N179" s="24">
        <v>12</v>
      </c>
      <c r="O179" s="38">
        <v>0.6</v>
      </c>
    </row>
    <row r="180" ht="15" customHeight="1" spans="1:15">
      <c r="A180" s="22" t="s">
        <v>39</v>
      </c>
      <c r="B180" s="23" t="s">
        <v>104</v>
      </c>
      <c r="C180" s="24" t="s">
        <v>105</v>
      </c>
      <c r="D180" s="25">
        <v>3.48</v>
      </c>
      <c r="E180" s="25">
        <v>6</v>
      </c>
      <c r="F180" s="38">
        <v>26.8</v>
      </c>
      <c r="G180" s="38">
        <v>190.88</v>
      </c>
      <c r="H180" s="25">
        <v>0.04</v>
      </c>
      <c r="I180" s="25">
        <v>0</v>
      </c>
      <c r="J180" s="25">
        <v>0</v>
      </c>
      <c r="K180" s="25">
        <v>0</v>
      </c>
      <c r="L180" s="25">
        <v>18</v>
      </c>
      <c r="M180" s="25">
        <v>0</v>
      </c>
      <c r="N180" s="24">
        <v>10</v>
      </c>
      <c r="O180" s="38">
        <v>0</v>
      </c>
    </row>
    <row r="181" ht="15" customHeight="1" spans="1:15">
      <c r="A181" s="22"/>
      <c r="B181" s="32"/>
      <c r="C181" s="27"/>
      <c r="D181" s="34">
        <f>SUM(D179)</f>
        <v>1.4</v>
      </c>
      <c r="E181" s="34">
        <f t="shared" ref="E181:O181" si="30">SUM(E179)</f>
        <v>0</v>
      </c>
      <c r="F181" s="34">
        <f t="shared" si="30"/>
        <v>24.4</v>
      </c>
      <c r="G181" s="34">
        <f t="shared" si="30"/>
        <v>103.2</v>
      </c>
      <c r="H181" s="34">
        <f t="shared" si="30"/>
        <v>0.02</v>
      </c>
      <c r="I181" s="34">
        <f t="shared" si="30"/>
        <v>0</v>
      </c>
      <c r="J181" s="34">
        <f t="shared" si="30"/>
        <v>14</v>
      </c>
      <c r="K181" s="34">
        <f t="shared" si="30"/>
        <v>0</v>
      </c>
      <c r="L181" s="34">
        <f t="shared" si="30"/>
        <v>34</v>
      </c>
      <c r="M181" s="34">
        <f t="shared" si="30"/>
        <v>36</v>
      </c>
      <c r="N181" s="34">
        <f t="shared" si="30"/>
        <v>12</v>
      </c>
      <c r="O181" s="34">
        <f t="shared" si="30"/>
        <v>0.6</v>
      </c>
    </row>
    <row r="182" ht="15" customHeight="1" spans="1:15">
      <c r="A182" s="16"/>
      <c r="B182" s="37"/>
      <c r="C182" s="31"/>
      <c r="D182" s="52">
        <f>SUM(D169+D178+D181)</f>
        <v>37.77</v>
      </c>
      <c r="E182" s="52">
        <f t="shared" ref="E182:O182" si="31">SUM(E169+E178+E181)</f>
        <v>50.32</v>
      </c>
      <c r="F182" s="52">
        <f t="shared" si="31"/>
        <v>227.35</v>
      </c>
      <c r="G182" s="52">
        <f t="shared" si="31"/>
        <v>1532.94</v>
      </c>
      <c r="H182" s="52">
        <f t="shared" si="31"/>
        <v>1</v>
      </c>
      <c r="I182" s="52">
        <f t="shared" si="31"/>
        <v>28.2</v>
      </c>
      <c r="J182" s="52">
        <f t="shared" si="31"/>
        <v>60.51</v>
      </c>
      <c r="K182" s="52">
        <f t="shared" si="31"/>
        <v>1.66</v>
      </c>
      <c r="L182" s="52">
        <f t="shared" si="31"/>
        <v>620.96</v>
      </c>
      <c r="M182" s="52">
        <f t="shared" si="31"/>
        <v>922.75</v>
      </c>
      <c r="N182" s="52">
        <f t="shared" si="31"/>
        <v>197.6</v>
      </c>
      <c r="O182" s="52">
        <f t="shared" si="31"/>
        <v>15.32</v>
      </c>
    </row>
    <row r="183" ht="15" customHeight="1" spans="1:15">
      <c r="A183" s="19"/>
      <c r="B183" s="19"/>
      <c r="C183" s="45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</row>
    <row r="184" ht="15" customHeight="1" spans="1:15">
      <c r="A184" s="19" t="s">
        <v>167</v>
      </c>
      <c r="B184" s="19"/>
      <c r="C184" s="16"/>
      <c r="D184" s="20"/>
      <c r="E184" s="20"/>
      <c r="F184" s="20"/>
      <c r="G184" s="21"/>
      <c r="H184" s="20"/>
      <c r="I184" s="44"/>
      <c r="J184" s="20"/>
      <c r="K184" s="20"/>
      <c r="L184" s="20"/>
      <c r="M184" s="20"/>
      <c r="N184" s="20"/>
      <c r="O184" s="20"/>
    </row>
    <row r="185" ht="15" customHeight="1" spans="1:15">
      <c r="A185" s="19" t="s">
        <v>28</v>
      </c>
      <c r="B185" s="19"/>
      <c r="C185" s="16"/>
      <c r="D185" s="20"/>
      <c r="E185" s="20"/>
      <c r="F185" s="20"/>
      <c r="G185" s="20"/>
      <c r="H185" s="20"/>
      <c r="I185" s="20"/>
      <c r="J185" s="20"/>
      <c r="K185" s="20"/>
      <c r="L185" s="31"/>
      <c r="M185" s="20"/>
      <c r="N185" s="20"/>
      <c r="O185" s="20"/>
    </row>
    <row r="186" ht="15" customHeight="1" spans="1:15">
      <c r="A186" s="22" t="s">
        <v>29</v>
      </c>
      <c r="B186" s="23" t="s">
        <v>30</v>
      </c>
      <c r="C186" s="24">
        <v>100</v>
      </c>
      <c r="D186" s="25">
        <v>0.4</v>
      </c>
      <c r="E186" s="25">
        <v>0.4</v>
      </c>
      <c r="F186" s="25">
        <v>9.8</v>
      </c>
      <c r="G186" s="25">
        <v>47</v>
      </c>
      <c r="H186" s="25">
        <v>0.03</v>
      </c>
      <c r="I186" s="25">
        <v>0</v>
      </c>
      <c r="J186" s="38">
        <v>10</v>
      </c>
      <c r="K186" s="25">
        <v>0.3</v>
      </c>
      <c r="L186" s="25">
        <v>16</v>
      </c>
      <c r="M186" s="25">
        <v>11</v>
      </c>
      <c r="N186" s="38">
        <v>9</v>
      </c>
      <c r="O186" s="38">
        <v>2.2</v>
      </c>
    </row>
    <row r="187" ht="15" customHeight="1" spans="1:15">
      <c r="A187" s="16" t="s">
        <v>168</v>
      </c>
      <c r="B187" s="37" t="s">
        <v>169</v>
      </c>
      <c r="C187" s="16" t="s">
        <v>170</v>
      </c>
      <c r="D187" s="20">
        <v>17.32</v>
      </c>
      <c r="E187" s="20">
        <v>29.7</v>
      </c>
      <c r="F187" s="30">
        <v>2.6</v>
      </c>
      <c r="G187" s="20">
        <v>348.6</v>
      </c>
      <c r="H187" s="20">
        <v>0.12</v>
      </c>
      <c r="I187" s="20">
        <v>1.94</v>
      </c>
      <c r="J187" s="20">
        <v>0.67</v>
      </c>
      <c r="K187" s="20">
        <v>0.87</v>
      </c>
      <c r="L187" s="20">
        <v>144.46</v>
      </c>
      <c r="M187" s="20">
        <v>312.93</v>
      </c>
      <c r="N187" s="20">
        <v>23.96</v>
      </c>
      <c r="O187" s="20">
        <v>3.53</v>
      </c>
    </row>
    <row r="188" ht="15" customHeight="1" spans="1:15">
      <c r="A188" s="16" t="s">
        <v>111</v>
      </c>
      <c r="B188" s="28" t="s">
        <v>112</v>
      </c>
      <c r="C188" s="31">
        <v>200</v>
      </c>
      <c r="D188" s="30">
        <v>0.2</v>
      </c>
      <c r="E188" s="20">
        <v>0.05</v>
      </c>
      <c r="F188" s="20">
        <v>5.06</v>
      </c>
      <c r="G188" s="30">
        <v>21.5</v>
      </c>
      <c r="H188" s="20">
        <v>0</v>
      </c>
      <c r="I188" s="20">
        <v>0.05</v>
      </c>
      <c r="J188" s="30">
        <v>0.1</v>
      </c>
      <c r="K188" s="20">
        <v>0</v>
      </c>
      <c r="L188" s="20">
        <v>4.95</v>
      </c>
      <c r="M188" s="20">
        <v>8.25</v>
      </c>
      <c r="N188" s="30">
        <v>4.4</v>
      </c>
      <c r="O188" s="20">
        <v>0.82</v>
      </c>
    </row>
    <row r="189" ht="15" customHeight="1" spans="1:15">
      <c r="A189" s="22"/>
      <c r="B189" s="23" t="s">
        <v>113</v>
      </c>
      <c r="C189" s="24">
        <v>30</v>
      </c>
      <c r="D189" s="25">
        <v>2.3</v>
      </c>
      <c r="E189" s="25">
        <v>0.9</v>
      </c>
      <c r="F189" s="25">
        <v>15</v>
      </c>
      <c r="G189" s="25">
        <v>81</v>
      </c>
      <c r="H189" s="25">
        <v>0</v>
      </c>
      <c r="I189" s="25">
        <v>0</v>
      </c>
      <c r="J189" s="25">
        <v>0</v>
      </c>
      <c r="K189" s="25">
        <v>0</v>
      </c>
      <c r="L189" s="38">
        <v>6.6</v>
      </c>
      <c r="M189" s="38">
        <v>19.5</v>
      </c>
      <c r="N189" s="38">
        <v>3.9</v>
      </c>
      <c r="O189" s="25">
        <v>0.6</v>
      </c>
    </row>
    <row r="190" ht="15" customHeight="1" spans="1:15">
      <c r="A190" s="16"/>
      <c r="B190" s="28"/>
      <c r="C190" s="31"/>
      <c r="D190" s="29">
        <f t="shared" ref="D190:O190" si="32">SUM(D186:D189)</f>
        <v>20.22</v>
      </c>
      <c r="E190" s="29">
        <f t="shared" si="32"/>
        <v>31.05</v>
      </c>
      <c r="F190" s="29">
        <f t="shared" si="32"/>
        <v>32.46</v>
      </c>
      <c r="G190" s="29">
        <f t="shared" si="32"/>
        <v>498.1</v>
      </c>
      <c r="H190" s="29">
        <f t="shared" si="32"/>
        <v>0.15</v>
      </c>
      <c r="I190" s="29">
        <f t="shared" si="32"/>
        <v>1.99</v>
      </c>
      <c r="J190" s="29">
        <f t="shared" si="32"/>
        <v>10.77</v>
      </c>
      <c r="K190" s="29">
        <f t="shared" si="32"/>
        <v>1.17</v>
      </c>
      <c r="L190" s="29">
        <f t="shared" si="32"/>
        <v>172.01</v>
      </c>
      <c r="M190" s="29">
        <f t="shared" si="32"/>
        <v>351.68</v>
      </c>
      <c r="N190" s="29">
        <f t="shared" si="32"/>
        <v>41.26</v>
      </c>
      <c r="O190" s="29">
        <f t="shared" si="32"/>
        <v>7.15</v>
      </c>
    </row>
    <row r="191" ht="15" customHeight="1" spans="1:15">
      <c r="A191" s="55" t="s">
        <v>42</v>
      </c>
      <c r="B191" s="56"/>
      <c r="C191" s="16"/>
      <c r="D191" s="20"/>
      <c r="E191" s="20"/>
      <c r="F191" s="20"/>
      <c r="G191" s="20"/>
      <c r="H191" s="20"/>
      <c r="I191" s="20"/>
      <c r="J191" s="20"/>
      <c r="K191" s="20"/>
      <c r="L191" s="30"/>
      <c r="M191" s="20"/>
      <c r="N191" s="20"/>
      <c r="O191" s="20"/>
    </row>
    <row r="192" ht="16.5" customHeight="1" spans="1:15">
      <c r="A192" s="16" t="s">
        <v>114</v>
      </c>
      <c r="B192" s="28" t="s">
        <v>115</v>
      </c>
      <c r="C192" s="31">
        <v>75</v>
      </c>
      <c r="D192" s="30">
        <v>0.67</v>
      </c>
      <c r="E192" s="20">
        <v>4.5</v>
      </c>
      <c r="F192" s="20">
        <v>5.55</v>
      </c>
      <c r="G192" s="30">
        <v>53</v>
      </c>
      <c r="H192" s="20">
        <v>0.04</v>
      </c>
      <c r="I192" s="20">
        <v>0</v>
      </c>
      <c r="J192" s="20">
        <v>12.75</v>
      </c>
      <c r="K192" s="20">
        <v>0.17</v>
      </c>
      <c r="L192" s="30">
        <v>12.7</v>
      </c>
      <c r="M192" s="20">
        <v>23.3</v>
      </c>
      <c r="N192" s="20">
        <v>12.1</v>
      </c>
      <c r="O192" s="20">
        <v>0.54</v>
      </c>
    </row>
    <row r="193" ht="15" customHeight="1" spans="1:15">
      <c r="A193" s="16" t="s">
        <v>116</v>
      </c>
      <c r="B193" s="28" t="s">
        <v>117</v>
      </c>
      <c r="C193" s="16" t="s">
        <v>97</v>
      </c>
      <c r="D193" s="20">
        <v>7.42</v>
      </c>
      <c r="E193" s="20">
        <v>7.19</v>
      </c>
      <c r="F193" s="20">
        <v>13.66</v>
      </c>
      <c r="G193" s="20">
        <v>186.7</v>
      </c>
      <c r="H193" s="30">
        <v>0.1</v>
      </c>
      <c r="I193" s="20">
        <v>27.81</v>
      </c>
      <c r="J193" s="20">
        <v>11.64</v>
      </c>
      <c r="K193" s="20">
        <v>0.35</v>
      </c>
      <c r="L193" s="20">
        <v>154.42</v>
      </c>
      <c r="M193" s="20">
        <v>121.19</v>
      </c>
      <c r="N193" s="20">
        <v>27.67</v>
      </c>
      <c r="O193" s="20">
        <v>1.83</v>
      </c>
    </row>
    <row r="194" ht="17.25" customHeight="1" spans="1:15">
      <c r="A194" s="22" t="s">
        <v>171</v>
      </c>
      <c r="B194" s="23" t="s">
        <v>172</v>
      </c>
      <c r="C194" s="22">
        <v>200</v>
      </c>
      <c r="D194" s="25">
        <v>21.75</v>
      </c>
      <c r="E194" s="25">
        <v>15.9</v>
      </c>
      <c r="F194" s="25">
        <v>39.1</v>
      </c>
      <c r="G194" s="25">
        <v>386.5</v>
      </c>
      <c r="H194" s="25">
        <v>0.17</v>
      </c>
      <c r="I194" s="25">
        <v>0.1</v>
      </c>
      <c r="J194" s="25">
        <v>4.39</v>
      </c>
      <c r="K194" s="25">
        <v>0.86</v>
      </c>
      <c r="L194" s="25">
        <v>23.63</v>
      </c>
      <c r="M194" s="25">
        <v>184.2</v>
      </c>
      <c r="N194" s="25">
        <v>61.15</v>
      </c>
      <c r="O194" s="25">
        <v>3.56</v>
      </c>
    </row>
    <row r="195" ht="27.75" customHeight="1" spans="1:15">
      <c r="A195" s="16" t="s">
        <v>100</v>
      </c>
      <c r="B195" s="28" t="s">
        <v>101</v>
      </c>
      <c r="C195" s="31">
        <v>200</v>
      </c>
      <c r="D195" s="20">
        <v>0.51</v>
      </c>
      <c r="E195" s="20">
        <v>0.08</v>
      </c>
      <c r="F195" s="20">
        <v>19.38</v>
      </c>
      <c r="G195" s="20">
        <v>80.23</v>
      </c>
      <c r="H195" s="20">
        <v>0</v>
      </c>
      <c r="I195" s="20">
        <v>0.03</v>
      </c>
      <c r="J195" s="20">
        <v>0.15</v>
      </c>
      <c r="K195" s="20">
        <v>0.65</v>
      </c>
      <c r="L195" s="20">
        <v>8.25</v>
      </c>
      <c r="M195" s="20">
        <v>10.65</v>
      </c>
      <c r="N195" s="30">
        <v>4.8</v>
      </c>
      <c r="O195" s="20">
        <v>0.41</v>
      </c>
    </row>
    <row r="196" ht="15" customHeight="1" spans="1:15">
      <c r="A196" s="16"/>
      <c r="B196" s="28" t="s">
        <v>52</v>
      </c>
      <c r="C196" s="16" t="s">
        <v>53</v>
      </c>
      <c r="D196" s="20">
        <v>2.28</v>
      </c>
      <c r="E196" s="20">
        <v>0.27</v>
      </c>
      <c r="F196" s="20">
        <v>14.91</v>
      </c>
      <c r="G196" s="20">
        <v>71.19</v>
      </c>
      <c r="H196" s="20">
        <v>0.05</v>
      </c>
      <c r="I196" s="20">
        <v>0</v>
      </c>
      <c r="J196" s="20">
        <v>0</v>
      </c>
      <c r="K196" s="20">
        <v>0</v>
      </c>
      <c r="L196" s="30">
        <v>7.8</v>
      </c>
      <c r="M196" s="30">
        <v>24.9</v>
      </c>
      <c r="N196" s="30">
        <v>10.5</v>
      </c>
      <c r="O196" s="20">
        <v>0.48</v>
      </c>
    </row>
    <row r="197" ht="15" customHeight="1" spans="1:15">
      <c r="A197" s="16"/>
      <c r="B197" s="28" t="s">
        <v>54</v>
      </c>
      <c r="C197" s="33" t="s">
        <v>53</v>
      </c>
      <c r="D197" s="20">
        <v>2.03</v>
      </c>
      <c r="E197" s="30">
        <v>0.4</v>
      </c>
      <c r="F197" s="30">
        <v>15.7</v>
      </c>
      <c r="G197" s="20">
        <v>74.49</v>
      </c>
      <c r="H197" s="20">
        <v>0.05</v>
      </c>
      <c r="I197" s="20">
        <v>0</v>
      </c>
      <c r="J197" s="20">
        <v>0</v>
      </c>
      <c r="K197" s="20">
        <v>0</v>
      </c>
      <c r="L197" s="20">
        <v>10.5</v>
      </c>
      <c r="M197" s="20">
        <v>47.4</v>
      </c>
      <c r="N197" s="20">
        <v>14.1</v>
      </c>
      <c r="O197" s="20">
        <v>1.17</v>
      </c>
    </row>
    <row r="198" ht="15" customHeight="1" spans="1:15">
      <c r="A198" s="16"/>
      <c r="B198" s="28"/>
      <c r="C198" s="33"/>
      <c r="D198" s="29">
        <f t="shared" ref="D198:O198" si="33">SUM(D192:D197)</f>
        <v>34.66</v>
      </c>
      <c r="E198" s="29">
        <f t="shared" si="33"/>
        <v>28.34</v>
      </c>
      <c r="F198" s="29">
        <f t="shared" si="33"/>
        <v>108.3</v>
      </c>
      <c r="G198" s="29">
        <f t="shared" si="33"/>
        <v>852.11</v>
      </c>
      <c r="H198" s="29">
        <f t="shared" si="33"/>
        <v>0.41</v>
      </c>
      <c r="I198" s="29">
        <f t="shared" si="33"/>
        <v>27.94</v>
      </c>
      <c r="J198" s="29">
        <f t="shared" si="33"/>
        <v>28.93</v>
      </c>
      <c r="K198" s="29">
        <f t="shared" si="33"/>
        <v>2.03</v>
      </c>
      <c r="L198" s="29">
        <f t="shared" si="33"/>
        <v>217.3</v>
      </c>
      <c r="M198" s="29">
        <f t="shared" si="33"/>
        <v>411.64</v>
      </c>
      <c r="N198" s="29">
        <f t="shared" si="33"/>
        <v>130.32</v>
      </c>
      <c r="O198" s="29">
        <f t="shared" si="33"/>
        <v>7.99</v>
      </c>
    </row>
    <row r="199" ht="15" customHeight="1" spans="1:15">
      <c r="A199" s="22" t="s">
        <v>83</v>
      </c>
      <c r="B199" s="23" t="s">
        <v>84</v>
      </c>
      <c r="C199" s="24">
        <v>200</v>
      </c>
      <c r="D199" s="38">
        <v>1.4</v>
      </c>
      <c r="E199" s="25">
        <v>0</v>
      </c>
      <c r="F199" s="38">
        <v>24.4</v>
      </c>
      <c r="G199" s="38">
        <v>103.2</v>
      </c>
      <c r="H199" s="25">
        <v>0.02</v>
      </c>
      <c r="I199" s="25">
        <v>0</v>
      </c>
      <c r="J199" s="24">
        <v>14</v>
      </c>
      <c r="K199" s="25">
        <v>0</v>
      </c>
      <c r="L199" s="24">
        <v>34</v>
      </c>
      <c r="M199" s="24">
        <v>36</v>
      </c>
      <c r="N199" s="24">
        <v>12</v>
      </c>
      <c r="O199" s="38">
        <v>0.6</v>
      </c>
    </row>
    <row r="200" ht="15" customHeight="1" spans="1:15">
      <c r="A200" s="22" t="s">
        <v>85</v>
      </c>
      <c r="B200" s="23" t="s">
        <v>86</v>
      </c>
      <c r="C200" s="24">
        <v>100</v>
      </c>
      <c r="D200" s="25">
        <v>8.38</v>
      </c>
      <c r="E200" s="25">
        <v>7.28</v>
      </c>
      <c r="F200" s="25">
        <v>62.03</v>
      </c>
      <c r="G200" s="25">
        <v>347.13</v>
      </c>
      <c r="H200" s="25">
        <v>0.21</v>
      </c>
      <c r="I200" s="25">
        <v>0.18</v>
      </c>
      <c r="J200" s="38">
        <v>0.1</v>
      </c>
      <c r="K200" s="25">
        <v>1.57</v>
      </c>
      <c r="L200" s="25">
        <v>34.71</v>
      </c>
      <c r="M200" s="25">
        <v>100.35</v>
      </c>
      <c r="N200" s="25">
        <v>35.16</v>
      </c>
      <c r="O200" s="38">
        <v>1.7</v>
      </c>
    </row>
    <row r="201" ht="15" customHeight="1" spans="1:15">
      <c r="A201" s="22"/>
      <c r="B201" s="32"/>
      <c r="C201" s="27"/>
      <c r="D201" s="34">
        <f>SUM(D199)</f>
        <v>1.4</v>
      </c>
      <c r="E201" s="34">
        <f t="shared" ref="E201:O201" si="34">SUM(E199)</f>
        <v>0</v>
      </c>
      <c r="F201" s="34">
        <f t="shared" si="34"/>
        <v>24.4</v>
      </c>
      <c r="G201" s="34">
        <f t="shared" si="34"/>
        <v>103.2</v>
      </c>
      <c r="H201" s="34">
        <f t="shared" si="34"/>
        <v>0.02</v>
      </c>
      <c r="I201" s="34">
        <f t="shared" si="34"/>
        <v>0</v>
      </c>
      <c r="J201" s="34">
        <f t="shared" si="34"/>
        <v>14</v>
      </c>
      <c r="K201" s="34">
        <f t="shared" si="34"/>
        <v>0</v>
      </c>
      <c r="L201" s="34">
        <f t="shared" si="34"/>
        <v>34</v>
      </c>
      <c r="M201" s="34">
        <f t="shared" si="34"/>
        <v>36</v>
      </c>
      <c r="N201" s="34">
        <f t="shared" si="34"/>
        <v>12</v>
      </c>
      <c r="O201" s="34">
        <f t="shared" si="34"/>
        <v>0.6</v>
      </c>
    </row>
    <row r="202" ht="15" customHeight="1" spans="1:15">
      <c r="A202" s="16"/>
      <c r="B202" s="28"/>
      <c r="C202" s="57"/>
      <c r="D202" s="29">
        <f>SUM(D190+D198+D201)</f>
        <v>56.28</v>
      </c>
      <c r="E202" s="29">
        <f t="shared" ref="E202:O202" si="35">SUM(E190+E198+E201)</f>
        <v>59.39</v>
      </c>
      <c r="F202" s="29">
        <f t="shared" si="35"/>
        <v>165.16</v>
      </c>
      <c r="G202" s="29">
        <f t="shared" si="35"/>
        <v>1453.41</v>
      </c>
      <c r="H202" s="29">
        <f t="shared" si="35"/>
        <v>0.58</v>
      </c>
      <c r="I202" s="29">
        <f t="shared" si="35"/>
        <v>29.93</v>
      </c>
      <c r="J202" s="29">
        <f t="shared" si="35"/>
        <v>53.7</v>
      </c>
      <c r="K202" s="29">
        <f t="shared" si="35"/>
        <v>3.2</v>
      </c>
      <c r="L202" s="29">
        <f t="shared" si="35"/>
        <v>423.31</v>
      </c>
      <c r="M202" s="29">
        <f t="shared" si="35"/>
        <v>799.32</v>
      </c>
      <c r="N202" s="29">
        <f t="shared" si="35"/>
        <v>183.58</v>
      </c>
      <c r="O202" s="29">
        <f t="shared" si="35"/>
        <v>15.74</v>
      </c>
    </row>
    <row r="203" ht="15" customHeight="1" spans="1:15">
      <c r="A203" s="19"/>
      <c r="B203" s="19"/>
      <c r="C203" s="45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</row>
    <row r="204" ht="15" customHeight="1" spans="1:15">
      <c r="A204" s="19" t="s">
        <v>173</v>
      </c>
      <c r="B204" s="19"/>
      <c r="C204" s="16"/>
      <c r="D204" s="20"/>
      <c r="E204" s="20"/>
      <c r="F204" s="20"/>
      <c r="G204" s="21"/>
      <c r="H204" s="20"/>
      <c r="I204" s="44"/>
      <c r="J204" s="20"/>
      <c r="K204" s="20"/>
      <c r="L204" s="20"/>
      <c r="M204" s="20"/>
      <c r="N204" s="20"/>
      <c r="O204" s="20"/>
    </row>
    <row r="205" ht="15" customHeight="1" spans="1:15">
      <c r="A205" s="19" t="s">
        <v>28</v>
      </c>
      <c r="B205" s="19"/>
      <c r="C205" s="16"/>
      <c r="D205" s="3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</row>
    <row r="206" ht="15" customHeight="1" spans="1:15">
      <c r="A206" s="16" t="s">
        <v>29</v>
      </c>
      <c r="B206" s="28" t="s">
        <v>107</v>
      </c>
      <c r="C206" s="31">
        <v>170</v>
      </c>
      <c r="D206" s="20">
        <v>1.53</v>
      </c>
      <c r="E206" s="20">
        <v>0.3</v>
      </c>
      <c r="F206" s="20">
        <v>17.5</v>
      </c>
      <c r="G206" s="20">
        <v>76</v>
      </c>
      <c r="H206" s="20">
        <v>0.07</v>
      </c>
      <c r="I206" s="20">
        <v>0</v>
      </c>
      <c r="J206" s="31">
        <v>60</v>
      </c>
      <c r="K206" s="20">
        <v>0.37</v>
      </c>
      <c r="L206" s="30">
        <v>57.8</v>
      </c>
      <c r="M206" s="30">
        <v>39.1</v>
      </c>
      <c r="N206" s="30">
        <v>22.1</v>
      </c>
      <c r="O206" s="20">
        <v>0.51</v>
      </c>
    </row>
    <row r="207" ht="15" customHeight="1" spans="1:15">
      <c r="A207" s="33" t="s">
        <v>36</v>
      </c>
      <c r="B207" s="28" t="s">
        <v>174</v>
      </c>
      <c r="C207" s="33" t="s">
        <v>175</v>
      </c>
      <c r="D207" s="20">
        <v>5.25</v>
      </c>
      <c r="E207" s="20">
        <v>7.19</v>
      </c>
      <c r="F207" s="20">
        <v>16.06</v>
      </c>
      <c r="G207" s="30">
        <v>149</v>
      </c>
      <c r="H207" s="20">
        <v>0.05</v>
      </c>
      <c r="I207" s="20">
        <v>0.02</v>
      </c>
      <c r="J207" s="20">
        <v>0.08</v>
      </c>
      <c r="K207" s="20">
        <v>0.04</v>
      </c>
      <c r="L207" s="31">
        <v>118</v>
      </c>
      <c r="M207" s="30">
        <v>91.8</v>
      </c>
      <c r="N207" s="20">
        <v>16.52</v>
      </c>
      <c r="O207" s="20">
        <v>0.57</v>
      </c>
    </row>
    <row r="208" ht="15" customHeight="1" spans="1:15">
      <c r="A208" s="16" t="s">
        <v>66</v>
      </c>
      <c r="B208" s="37" t="s">
        <v>67</v>
      </c>
      <c r="C208" s="16" t="s">
        <v>33</v>
      </c>
      <c r="D208" s="20">
        <v>9.11</v>
      </c>
      <c r="E208" s="20">
        <v>5.37</v>
      </c>
      <c r="F208" s="20">
        <v>43.94</v>
      </c>
      <c r="G208" s="20">
        <v>260.58</v>
      </c>
      <c r="H208" s="20">
        <v>0.25</v>
      </c>
      <c r="I208" s="20">
        <v>1.25</v>
      </c>
      <c r="J208" s="20">
        <v>2.13</v>
      </c>
      <c r="K208" s="20">
        <v>0.75</v>
      </c>
      <c r="L208" s="20">
        <v>137.5</v>
      </c>
      <c r="M208" s="20">
        <v>277.6</v>
      </c>
      <c r="N208" s="20">
        <v>34.52</v>
      </c>
      <c r="O208" s="20">
        <v>1.81</v>
      </c>
    </row>
    <row r="209" ht="15" customHeight="1" spans="1:15">
      <c r="A209" s="16" t="s">
        <v>176</v>
      </c>
      <c r="B209" s="28" t="s">
        <v>177</v>
      </c>
      <c r="C209" s="31">
        <v>200</v>
      </c>
      <c r="D209" s="20">
        <v>3.02</v>
      </c>
      <c r="E209" s="20">
        <v>5.22</v>
      </c>
      <c r="F209" s="30">
        <v>15.9</v>
      </c>
      <c r="G209" s="20">
        <v>122.65</v>
      </c>
      <c r="H209" s="20">
        <v>0.04</v>
      </c>
      <c r="I209" s="20">
        <v>1.41</v>
      </c>
      <c r="J209" s="20">
        <v>0.83</v>
      </c>
      <c r="K209" s="20">
        <v>0.06</v>
      </c>
      <c r="L209" s="20">
        <v>93.98</v>
      </c>
      <c r="M209" s="20">
        <v>86.76</v>
      </c>
      <c r="N209" s="20">
        <v>23.07</v>
      </c>
      <c r="O209" s="20">
        <v>0.31</v>
      </c>
    </row>
    <row r="210" ht="15" customHeight="1" spans="1:15">
      <c r="A210" s="16"/>
      <c r="B210" s="28"/>
      <c r="C210" s="16"/>
      <c r="D210" s="29">
        <f t="shared" ref="D210:O210" si="36">SUM(D206:D209)</f>
        <v>18.91</v>
      </c>
      <c r="E210" s="29">
        <f t="shared" si="36"/>
        <v>18.08</v>
      </c>
      <c r="F210" s="29">
        <f t="shared" si="36"/>
        <v>93.4</v>
      </c>
      <c r="G210" s="29">
        <f t="shared" si="36"/>
        <v>608.23</v>
      </c>
      <c r="H210" s="29">
        <f t="shared" si="36"/>
        <v>0.41</v>
      </c>
      <c r="I210" s="29">
        <f t="shared" si="36"/>
        <v>2.68</v>
      </c>
      <c r="J210" s="29">
        <f t="shared" si="36"/>
        <v>63.04</v>
      </c>
      <c r="K210" s="29">
        <f t="shared" si="36"/>
        <v>1.22</v>
      </c>
      <c r="L210" s="29">
        <f t="shared" si="36"/>
        <v>407.28</v>
      </c>
      <c r="M210" s="29">
        <f t="shared" si="36"/>
        <v>495.26</v>
      </c>
      <c r="N210" s="29">
        <f t="shared" si="36"/>
        <v>96.21</v>
      </c>
      <c r="O210" s="29">
        <f t="shared" si="36"/>
        <v>3.2</v>
      </c>
    </row>
    <row r="211" ht="15" customHeight="1" spans="1:15">
      <c r="A211" s="19" t="s">
        <v>42</v>
      </c>
      <c r="B211" s="19"/>
      <c r="C211" s="16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</row>
    <row r="212" ht="15" customHeight="1" spans="1:15">
      <c r="A212" s="16" t="s">
        <v>43</v>
      </c>
      <c r="B212" s="28" t="s">
        <v>94</v>
      </c>
      <c r="C212" s="31">
        <v>50</v>
      </c>
      <c r="D212" s="20">
        <v>0.31</v>
      </c>
      <c r="E212" s="20">
        <v>0.1</v>
      </c>
      <c r="F212" s="20">
        <v>2.45</v>
      </c>
      <c r="G212" s="20">
        <v>13</v>
      </c>
      <c r="H212" s="20">
        <v>0</v>
      </c>
      <c r="I212" s="20">
        <v>0.02</v>
      </c>
      <c r="J212" s="20">
        <v>8.26</v>
      </c>
      <c r="K212" s="20">
        <v>0.31</v>
      </c>
      <c r="L212" s="20">
        <v>6.12</v>
      </c>
      <c r="M212" s="20">
        <v>14.72</v>
      </c>
      <c r="N212" s="20">
        <v>6.67</v>
      </c>
      <c r="O212" s="20">
        <v>0.18</v>
      </c>
    </row>
    <row r="213" ht="15" customHeight="1" spans="1:15">
      <c r="A213" s="16" t="s">
        <v>72</v>
      </c>
      <c r="B213" s="28" t="s">
        <v>73</v>
      </c>
      <c r="C213" s="16" t="s">
        <v>74</v>
      </c>
      <c r="D213" s="20">
        <v>7.89</v>
      </c>
      <c r="E213" s="20">
        <v>8.4</v>
      </c>
      <c r="F213" s="20">
        <v>13.96</v>
      </c>
      <c r="G213" s="31">
        <v>171</v>
      </c>
      <c r="H213" s="20">
        <v>0.08</v>
      </c>
      <c r="I213" s="20">
        <v>0.28</v>
      </c>
      <c r="J213" s="30">
        <v>0.6</v>
      </c>
      <c r="K213" s="20">
        <v>0.47</v>
      </c>
      <c r="L213" s="20">
        <v>120.91</v>
      </c>
      <c r="M213" s="20">
        <v>90.61</v>
      </c>
      <c r="N213" s="20">
        <v>16.48</v>
      </c>
      <c r="O213" s="20">
        <v>0.96</v>
      </c>
    </row>
    <row r="214" ht="15" customHeight="1" spans="1:15">
      <c r="A214" s="16" t="s">
        <v>178</v>
      </c>
      <c r="B214" s="28" t="s">
        <v>179</v>
      </c>
      <c r="C214" s="16" t="s">
        <v>120</v>
      </c>
      <c r="D214" s="20">
        <v>8.24</v>
      </c>
      <c r="E214" s="20">
        <v>10.72</v>
      </c>
      <c r="F214" s="20">
        <v>5.18</v>
      </c>
      <c r="G214" s="20">
        <v>183</v>
      </c>
      <c r="H214" s="20">
        <v>0.09</v>
      </c>
      <c r="I214" s="20">
        <v>0.46</v>
      </c>
      <c r="J214" s="20">
        <v>0</v>
      </c>
      <c r="K214" s="20">
        <v>1.07</v>
      </c>
      <c r="L214" s="20">
        <v>31.5</v>
      </c>
      <c r="M214" s="20">
        <v>149.6</v>
      </c>
      <c r="N214" s="31">
        <v>27.6</v>
      </c>
      <c r="O214" s="20">
        <v>0.8</v>
      </c>
    </row>
    <row r="215" ht="15" customHeight="1" spans="1:15">
      <c r="A215" s="16" t="s">
        <v>135</v>
      </c>
      <c r="B215" s="28" t="s">
        <v>136</v>
      </c>
      <c r="C215" s="31">
        <v>150</v>
      </c>
      <c r="D215" s="20">
        <v>3.52</v>
      </c>
      <c r="E215" s="20">
        <v>5.43</v>
      </c>
      <c r="F215" s="20">
        <v>23.42</v>
      </c>
      <c r="G215" s="20">
        <v>155.78</v>
      </c>
      <c r="H215" s="20">
        <v>0.22</v>
      </c>
      <c r="I215" s="20">
        <v>0.54</v>
      </c>
      <c r="J215" s="20">
        <v>5.2</v>
      </c>
      <c r="K215" s="20">
        <v>0.24</v>
      </c>
      <c r="L215" s="20">
        <v>52.22</v>
      </c>
      <c r="M215" s="20">
        <v>147.37</v>
      </c>
      <c r="N215" s="20">
        <v>32.68</v>
      </c>
      <c r="O215" s="20">
        <v>1.76</v>
      </c>
    </row>
    <row r="216" ht="15" customHeight="1" spans="1:15">
      <c r="A216" s="16" t="s">
        <v>123</v>
      </c>
      <c r="B216" s="28" t="s">
        <v>124</v>
      </c>
      <c r="C216" s="31">
        <v>200</v>
      </c>
      <c r="D216" s="20">
        <v>0.68</v>
      </c>
      <c r="E216" s="20">
        <v>0.28</v>
      </c>
      <c r="F216" s="20">
        <v>20.76</v>
      </c>
      <c r="G216" s="20">
        <v>88.2</v>
      </c>
      <c r="H216" s="20">
        <v>0.012</v>
      </c>
      <c r="I216" s="20">
        <v>0</v>
      </c>
      <c r="J216" s="20">
        <v>100</v>
      </c>
      <c r="K216" s="30">
        <v>0.24</v>
      </c>
      <c r="L216" s="20">
        <v>21.34</v>
      </c>
      <c r="M216" s="20">
        <v>3.44</v>
      </c>
      <c r="N216" s="20">
        <v>3.44</v>
      </c>
      <c r="O216" s="20">
        <v>0.6</v>
      </c>
    </row>
    <row r="217" ht="15" customHeight="1" spans="1:15">
      <c r="A217" s="16"/>
      <c r="B217" s="28" t="s">
        <v>52</v>
      </c>
      <c r="C217" s="16" t="s">
        <v>53</v>
      </c>
      <c r="D217" s="20">
        <v>2.28</v>
      </c>
      <c r="E217" s="20">
        <v>0.27</v>
      </c>
      <c r="F217" s="20">
        <v>14.91</v>
      </c>
      <c r="G217" s="20">
        <v>71.19</v>
      </c>
      <c r="H217" s="20">
        <v>0.05</v>
      </c>
      <c r="I217" s="20">
        <v>0</v>
      </c>
      <c r="J217" s="20">
        <v>0</v>
      </c>
      <c r="K217" s="20">
        <v>0</v>
      </c>
      <c r="L217" s="30">
        <v>7.8</v>
      </c>
      <c r="M217" s="30">
        <v>24.9</v>
      </c>
      <c r="N217" s="30">
        <v>10.5</v>
      </c>
      <c r="O217" s="20">
        <v>0.48</v>
      </c>
    </row>
    <row r="218" ht="15" customHeight="1" spans="1:15">
      <c r="A218" s="16"/>
      <c r="B218" s="28" t="s">
        <v>54</v>
      </c>
      <c r="C218" s="33" t="s">
        <v>53</v>
      </c>
      <c r="D218" s="20">
        <v>2.03</v>
      </c>
      <c r="E218" s="30">
        <v>0.4</v>
      </c>
      <c r="F218" s="30">
        <v>15.7</v>
      </c>
      <c r="G218" s="20">
        <v>74.49</v>
      </c>
      <c r="H218" s="20">
        <v>0.05</v>
      </c>
      <c r="I218" s="20">
        <v>0</v>
      </c>
      <c r="J218" s="20">
        <v>0</v>
      </c>
      <c r="K218" s="20">
        <v>0</v>
      </c>
      <c r="L218" s="20">
        <v>10.5</v>
      </c>
      <c r="M218" s="20">
        <v>47.4</v>
      </c>
      <c r="N218" s="20">
        <v>14.1</v>
      </c>
      <c r="O218" s="20">
        <v>1.17</v>
      </c>
    </row>
    <row r="219" ht="15" customHeight="1" spans="1:15">
      <c r="A219" s="16"/>
      <c r="B219" s="28"/>
      <c r="C219" s="33"/>
      <c r="D219" s="29">
        <f>SUM(D212:D218)</f>
        <v>24.95</v>
      </c>
      <c r="E219" s="29">
        <f t="shared" ref="E219:O219" si="37">SUM(E212:E218)</f>
        <v>25.6</v>
      </c>
      <c r="F219" s="29">
        <f t="shared" si="37"/>
        <v>96.38</v>
      </c>
      <c r="G219" s="29">
        <f t="shared" si="37"/>
        <v>756.66</v>
      </c>
      <c r="H219" s="29">
        <f t="shared" si="37"/>
        <v>0.502</v>
      </c>
      <c r="I219" s="29">
        <f t="shared" si="37"/>
        <v>1.3</v>
      </c>
      <c r="J219" s="29">
        <f t="shared" si="37"/>
        <v>114.06</v>
      </c>
      <c r="K219" s="29">
        <f t="shared" si="37"/>
        <v>2.33</v>
      </c>
      <c r="L219" s="29">
        <f t="shared" si="37"/>
        <v>250.39</v>
      </c>
      <c r="M219" s="29">
        <f t="shared" si="37"/>
        <v>478.04</v>
      </c>
      <c r="N219" s="29">
        <f t="shared" si="37"/>
        <v>111.47</v>
      </c>
      <c r="O219" s="29">
        <f t="shared" si="37"/>
        <v>5.95</v>
      </c>
    </row>
    <row r="220" ht="15" customHeight="1" spans="1:15">
      <c r="A220" s="22" t="s">
        <v>102</v>
      </c>
      <c r="B220" s="23" t="s">
        <v>103</v>
      </c>
      <c r="C220" s="24">
        <v>200</v>
      </c>
      <c r="D220" s="38">
        <v>0.1</v>
      </c>
      <c r="E220" s="25">
        <v>0</v>
      </c>
      <c r="F220" s="25">
        <v>21.48</v>
      </c>
      <c r="G220" s="38">
        <v>86.3</v>
      </c>
      <c r="H220" s="25">
        <v>0</v>
      </c>
      <c r="I220" s="25">
        <v>0</v>
      </c>
      <c r="J220" s="25">
        <v>0.96</v>
      </c>
      <c r="K220" s="25">
        <v>0</v>
      </c>
      <c r="L220" s="25">
        <v>3.36</v>
      </c>
      <c r="M220" s="25">
        <v>4.32</v>
      </c>
      <c r="N220" s="25">
        <v>1.44</v>
      </c>
      <c r="O220" s="38">
        <v>0.1</v>
      </c>
    </row>
    <row r="221" ht="15" customHeight="1" spans="1:15">
      <c r="A221" s="16" t="s">
        <v>39</v>
      </c>
      <c r="B221" s="58" t="s">
        <v>150</v>
      </c>
      <c r="C221" s="16" t="s">
        <v>41</v>
      </c>
      <c r="D221" s="20">
        <v>0.5</v>
      </c>
      <c r="E221" s="20">
        <v>3.6</v>
      </c>
      <c r="F221" s="20">
        <v>15.6</v>
      </c>
      <c r="G221" s="20">
        <v>108.3</v>
      </c>
      <c r="H221" s="20">
        <v>0.01</v>
      </c>
      <c r="I221" s="20">
        <v>0</v>
      </c>
      <c r="J221" s="30">
        <v>0</v>
      </c>
      <c r="K221" s="20">
        <v>0</v>
      </c>
      <c r="L221" s="20">
        <v>46.7</v>
      </c>
      <c r="M221" s="20">
        <v>0</v>
      </c>
      <c r="N221" s="20">
        <v>9.5</v>
      </c>
      <c r="O221" s="20">
        <v>0.45</v>
      </c>
    </row>
    <row r="222" ht="15" customHeight="1" spans="1:15">
      <c r="A222" s="22"/>
      <c r="B222" s="32"/>
      <c r="C222" s="27"/>
      <c r="D222" s="34">
        <f>SUM(D220)</f>
        <v>0.1</v>
      </c>
      <c r="E222" s="34">
        <f t="shared" ref="E222:O222" si="38">SUM(E220)</f>
        <v>0</v>
      </c>
      <c r="F222" s="34">
        <f t="shared" si="38"/>
        <v>21.48</v>
      </c>
      <c r="G222" s="34">
        <f t="shared" si="38"/>
        <v>86.3</v>
      </c>
      <c r="H222" s="34">
        <f t="shared" si="38"/>
        <v>0</v>
      </c>
      <c r="I222" s="34">
        <f t="shared" si="38"/>
        <v>0</v>
      </c>
      <c r="J222" s="34">
        <f t="shared" si="38"/>
        <v>0.96</v>
      </c>
      <c r="K222" s="34">
        <f t="shared" si="38"/>
        <v>0</v>
      </c>
      <c r="L222" s="34">
        <f t="shared" si="38"/>
        <v>3.36</v>
      </c>
      <c r="M222" s="34">
        <f t="shared" si="38"/>
        <v>4.32</v>
      </c>
      <c r="N222" s="34">
        <f t="shared" si="38"/>
        <v>1.44</v>
      </c>
      <c r="O222" s="34">
        <f t="shared" si="38"/>
        <v>0.1</v>
      </c>
    </row>
    <row r="223" ht="15" customHeight="1" spans="1:15">
      <c r="A223" s="16"/>
      <c r="B223" s="28"/>
      <c r="C223" s="57"/>
      <c r="D223" s="29">
        <f>SUM(D210+D219+D222)</f>
        <v>43.96</v>
      </c>
      <c r="E223" s="29">
        <f t="shared" ref="E223:O223" si="39">SUM(E210+E219+E222)</f>
        <v>43.68</v>
      </c>
      <c r="F223" s="29">
        <f t="shared" si="39"/>
        <v>211.26</v>
      </c>
      <c r="G223" s="29">
        <f t="shared" si="39"/>
        <v>1451.19</v>
      </c>
      <c r="H223" s="29">
        <f t="shared" si="39"/>
        <v>0.912</v>
      </c>
      <c r="I223" s="29">
        <f t="shared" si="39"/>
        <v>3.98</v>
      </c>
      <c r="J223" s="29">
        <f t="shared" si="39"/>
        <v>178.06</v>
      </c>
      <c r="K223" s="29">
        <f t="shared" si="39"/>
        <v>3.55</v>
      </c>
      <c r="L223" s="29">
        <f t="shared" si="39"/>
        <v>661.03</v>
      </c>
      <c r="M223" s="29">
        <f t="shared" si="39"/>
        <v>977.62</v>
      </c>
      <c r="N223" s="29">
        <f t="shared" si="39"/>
        <v>209.12</v>
      </c>
      <c r="O223" s="29">
        <f t="shared" si="39"/>
        <v>9.25</v>
      </c>
    </row>
    <row r="224" ht="15" customHeight="1" spans="1:15">
      <c r="A224" s="19"/>
      <c r="B224" s="19"/>
      <c r="C224" s="45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</row>
    <row r="225" ht="15" customHeight="1" spans="1:15">
      <c r="A225" s="19" t="s">
        <v>180</v>
      </c>
      <c r="B225" s="19"/>
      <c r="C225" s="16"/>
      <c r="D225" s="20"/>
      <c r="E225" s="20"/>
      <c r="F225" s="20"/>
      <c r="G225" s="21"/>
      <c r="H225" s="20"/>
      <c r="I225" s="44"/>
      <c r="J225" s="20"/>
      <c r="K225" s="20"/>
      <c r="L225" s="20"/>
      <c r="M225" s="20"/>
      <c r="N225" s="20"/>
      <c r="O225" s="20"/>
    </row>
    <row r="226" ht="15" customHeight="1" spans="1:15">
      <c r="A226" s="19" t="s">
        <v>28</v>
      </c>
      <c r="B226" s="19"/>
      <c r="C226" s="16"/>
      <c r="D226" s="31"/>
      <c r="E226" s="20"/>
      <c r="F226" s="20"/>
      <c r="G226" s="30"/>
      <c r="H226" s="20"/>
      <c r="I226" s="20"/>
      <c r="J226" s="20"/>
      <c r="K226" s="20"/>
      <c r="L226" s="20"/>
      <c r="M226" s="30"/>
      <c r="N226" s="30"/>
      <c r="O226" s="20"/>
    </row>
    <row r="227" ht="15" customHeight="1" spans="1:15">
      <c r="A227" s="22" t="s">
        <v>29</v>
      </c>
      <c r="B227" s="23" t="s">
        <v>30</v>
      </c>
      <c r="C227" s="24">
        <v>100</v>
      </c>
      <c r="D227" s="25">
        <v>0.4</v>
      </c>
      <c r="E227" s="25">
        <v>0.4</v>
      </c>
      <c r="F227" s="25">
        <v>9.8</v>
      </c>
      <c r="G227" s="25">
        <v>47</v>
      </c>
      <c r="H227" s="25">
        <v>0.03</v>
      </c>
      <c r="I227" s="25">
        <v>0</v>
      </c>
      <c r="J227" s="38">
        <v>10</v>
      </c>
      <c r="K227" s="25">
        <v>0.3</v>
      </c>
      <c r="L227" s="25">
        <v>16</v>
      </c>
      <c r="M227" s="25">
        <v>11</v>
      </c>
      <c r="N227" s="38">
        <v>9</v>
      </c>
      <c r="O227" s="38">
        <v>2.2</v>
      </c>
    </row>
    <row r="228" ht="15" customHeight="1" spans="1:15">
      <c r="A228" s="27" t="s">
        <v>36</v>
      </c>
      <c r="B228" s="23" t="s">
        <v>37</v>
      </c>
      <c r="C228" s="22" t="s">
        <v>38</v>
      </c>
      <c r="D228" s="25">
        <v>5.8</v>
      </c>
      <c r="E228" s="25">
        <v>5.3</v>
      </c>
      <c r="F228" s="25">
        <v>15.4</v>
      </c>
      <c r="G228" s="25">
        <v>133.2</v>
      </c>
      <c r="H228" s="25">
        <v>0</v>
      </c>
      <c r="I228" s="25">
        <v>0.02</v>
      </c>
      <c r="J228" s="25">
        <v>0.1</v>
      </c>
      <c r="K228" s="25">
        <v>0</v>
      </c>
      <c r="L228" s="24">
        <v>137.7</v>
      </c>
      <c r="M228" s="38">
        <v>26.4</v>
      </c>
      <c r="N228" s="25">
        <v>9.2</v>
      </c>
      <c r="O228" s="25">
        <v>0.5</v>
      </c>
    </row>
    <row r="229" ht="15" customHeight="1" spans="1:15">
      <c r="A229" s="16" t="s">
        <v>31</v>
      </c>
      <c r="B229" s="28" t="s">
        <v>181</v>
      </c>
      <c r="C229" s="16" t="s">
        <v>33</v>
      </c>
      <c r="D229" s="20">
        <v>8.56</v>
      </c>
      <c r="E229" s="20">
        <v>6.22</v>
      </c>
      <c r="F229" s="20">
        <v>43.89</v>
      </c>
      <c r="G229" s="20">
        <v>265.83</v>
      </c>
      <c r="H229" s="20">
        <v>0.25</v>
      </c>
      <c r="I229" s="20">
        <v>2.28</v>
      </c>
      <c r="J229" s="20">
        <v>1.25</v>
      </c>
      <c r="K229" s="20">
        <v>0.25</v>
      </c>
      <c r="L229" s="20">
        <v>130.52</v>
      </c>
      <c r="M229" s="20">
        <v>204.02</v>
      </c>
      <c r="N229" s="20">
        <v>45.02</v>
      </c>
      <c r="O229" s="20">
        <v>1.46</v>
      </c>
    </row>
    <row r="230" ht="15" customHeight="1" spans="1:15">
      <c r="A230" s="16" t="s">
        <v>34</v>
      </c>
      <c r="B230" s="28" t="s">
        <v>35</v>
      </c>
      <c r="C230" s="31">
        <v>200</v>
      </c>
      <c r="D230" s="20">
        <v>1.67</v>
      </c>
      <c r="E230" s="20">
        <v>1.25</v>
      </c>
      <c r="F230" s="20">
        <v>7.53</v>
      </c>
      <c r="G230" s="20">
        <v>48.09</v>
      </c>
      <c r="H230" s="20">
        <v>0.011</v>
      </c>
      <c r="I230" s="20">
        <v>0.01</v>
      </c>
      <c r="J230" s="20">
        <v>2.1</v>
      </c>
      <c r="K230" s="20">
        <v>0</v>
      </c>
      <c r="L230" s="20">
        <v>76.5</v>
      </c>
      <c r="M230" s="20">
        <v>48.7</v>
      </c>
      <c r="N230" s="30">
        <v>8.8</v>
      </c>
      <c r="O230" s="30">
        <v>0.43</v>
      </c>
    </row>
    <row r="231" ht="15" customHeight="1" spans="1:15">
      <c r="A231" s="22" t="s">
        <v>39</v>
      </c>
      <c r="B231" s="23" t="s">
        <v>40</v>
      </c>
      <c r="C231" s="22" t="s">
        <v>41</v>
      </c>
      <c r="D231" s="25">
        <v>0.5</v>
      </c>
      <c r="E231" s="25">
        <v>3.6</v>
      </c>
      <c r="F231" s="25">
        <v>15.6</v>
      </c>
      <c r="G231" s="25">
        <v>90</v>
      </c>
      <c r="H231" s="25">
        <v>0.01</v>
      </c>
      <c r="I231" s="25">
        <v>0</v>
      </c>
      <c r="J231" s="38">
        <v>0</v>
      </c>
      <c r="K231" s="25">
        <v>0</v>
      </c>
      <c r="L231" s="25">
        <v>46.7</v>
      </c>
      <c r="M231" s="25">
        <v>58.7</v>
      </c>
      <c r="N231" s="25">
        <v>9.5</v>
      </c>
      <c r="O231" s="25">
        <v>0.45</v>
      </c>
    </row>
    <row r="232" ht="15" customHeight="1" spans="1:15">
      <c r="A232" s="16"/>
      <c r="B232" s="28"/>
      <c r="C232" s="16"/>
      <c r="D232" s="29">
        <f>SUM(D227:D231)</f>
        <v>16.93</v>
      </c>
      <c r="E232" s="29">
        <f t="shared" ref="E232:O232" si="40">SUM(E227:E231)</f>
        <v>16.77</v>
      </c>
      <c r="F232" s="29">
        <f t="shared" si="40"/>
        <v>92.22</v>
      </c>
      <c r="G232" s="29">
        <f t="shared" si="40"/>
        <v>584.12</v>
      </c>
      <c r="H232" s="29">
        <f t="shared" si="40"/>
        <v>0.301</v>
      </c>
      <c r="I232" s="29">
        <f t="shared" si="40"/>
        <v>2.31</v>
      </c>
      <c r="J232" s="29">
        <f t="shared" si="40"/>
        <v>13.45</v>
      </c>
      <c r="K232" s="29">
        <f t="shared" si="40"/>
        <v>0.55</v>
      </c>
      <c r="L232" s="29">
        <f t="shared" si="40"/>
        <v>407.42</v>
      </c>
      <c r="M232" s="29">
        <f t="shared" si="40"/>
        <v>348.82</v>
      </c>
      <c r="N232" s="29">
        <f t="shared" si="40"/>
        <v>81.52</v>
      </c>
      <c r="O232" s="29">
        <f t="shared" si="40"/>
        <v>5.04</v>
      </c>
    </row>
    <row r="233" ht="15" customHeight="1" spans="1:15">
      <c r="A233" s="19" t="s">
        <v>42</v>
      </c>
      <c r="B233" s="19"/>
      <c r="C233" s="16"/>
      <c r="D233" s="20"/>
      <c r="E233" s="20"/>
      <c r="F233" s="30"/>
      <c r="G233" s="30"/>
      <c r="H233" s="20"/>
      <c r="I233" s="20"/>
      <c r="J233" s="20"/>
      <c r="K233" s="20"/>
      <c r="L233" s="20"/>
      <c r="M233" s="20"/>
      <c r="N233" s="20"/>
      <c r="O233" s="20"/>
    </row>
    <row r="234" ht="18" customHeight="1" spans="1:15">
      <c r="A234" s="16" t="s">
        <v>182</v>
      </c>
      <c r="B234" s="28" t="s">
        <v>183</v>
      </c>
      <c r="C234" s="31">
        <v>75</v>
      </c>
      <c r="D234" s="20">
        <v>1.05</v>
      </c>
      <c r="E234" s="20">
        <v>3.4</v>
      </c>
      <c r="F234" s="20">
        <v>3.3</v>
      </c>
      <c r="G234" s="20">
        <v>57.5</v>
      </c>
      <c r="H234" s="20">
        <v>0.05</v>
      </c>
      <c r="I234" s="20">
        <v>0</v>
      </c>
      <c r="J234" s="20">
        <v>12.35</v>
      </c>
      <c r="K234" s="20">
        <v>0.07</v>
      </c>
      <c r="L234" s="20">
        <v>28.25</v>
      </c>
      <c r="M234" s="20">
        <v>31.03</v>
      </c>
      <c r="N234" s="20">
        <v>14.91</v>
      </c>
      <c r="O234" s="20">
        <v>0.9</v>
      </c>
    </row>
    <row r="235" ht="16.5" customHeight="1" spans="1:15">
      <c r="A235" s="22" t="s">
        <v>45</v>
      </c>
      <c r="B235" s="32" t="s">
        <v>46</v>
      </c>
      <c r="C235" s="22">
        <v>250</v>
      </c>
      <c r="D235" s="25">
        <v>11.17</v>
      </c>
      <c r="E235" s="25">
        <v>6.73</v>
      </c>
      <c r="F235" s="25">
        <v>22.2</v>
      </c>
      <c r="G235" s="25">
        <v>196</v>
      </c>
      <c r="H235" s="25">
        <v>0.31</v>
      </c>
      <c r="I235" s="25">
        <v>0.27</v>
      </c>
      <c r="J235" s="38">
        <v>4.6</v>
      </c>
      <c r="K235" s="38">
        <v>0.6</v>
      </c>
      <c r="L235" s="25">
        <v>139.46</v>
      </c>
      <c r="M235" s="25">
        <v>160.04</v>
      </c>
      <c r="N235" s="25">
        <v>29.69</v>
      </c>
      <c r="O235" s="25">
        <v>2.69</v>
      </c>
    </row>
    <row r="236" ht="18.75" customHeight="1" spans="1:15">
      <c r="A236" s="16" t="s">
        <v>47</v>
      </c>
      <c r="B236" s="28" t="s">
        <v>48</v>
      </c>
      <c r="C236" s="16" t="s">
        <v>49</v>
      </c>
      <c r="D236" s="20">
        <v>17.3</v>
      </c>
      <c r="E236" s="20">
        <v>18</v>
      </c>
      <c r="F236" s="20">
        <v>39.7</v>
      </c>
      <c r="G236" s="20">
        <v>389</v>
      </c>
      <c r="H236" s="20">
        <v>0.24</v>
      </c>
      <c r="I236" s="31">
        <v>0.32</v>
      </c>
      <c r="J236" s="20">
        <v>0.2</v>
      </c>
      <c r="K236" s="20">
        <v>0.85</v>
      </c>
      <c r="L236" s="20">
        <v>43.86</v>
      </c>
      <c r="M236" s="20">
        <v>234.77</v>
      </c>
      <c r="N236" s="20">
        <v>35.82</v>
      </c>
      <c r="O236" s="20">
        <v>2.6</v>
      </c>
    </row>
    <row r="237" ht="24.75" customHeight="1" spans="1:15">
      <c r="A237" s="16" t="s">
        <v>50</v>
      </c>
      <c r="B237" s="28" t="s">
        <v>51</v>
      </c>
      <c r="C237" s="31">
        <v>200</v>
      </c>
      <c r="D237" s="30">
        <v>0.5</v>
      </c>
      <c r="E237" s="20">
        <v>0.02</v>
      </c>
      <c r="F237" s="20">
        <v>19.43</v>
      </c>
      <c r="G237" s="20">
        <v>79.92</v>
      </c>
      <c r="H237" s="20">
        <v>0</v>
      </c>
      <c r="I237" s="20">
        <v>0.02</v>
      </c>
      <c r="J237" s="20">
        <v>0.03</v>
      </c>
      <c r="K237" s="20">
        <v>0</v>
      </c>
      <c r="L237" s="20">
        <v>8.25</v>
      </c>
      <c r="M237" s="20">
        <v>2.97</v>
      </c>
      <c r="N237" s="20">
        <v>1.46</v>
      </c>
      <c r="O237" s="20">
        <v>0.05</v>
      </c>
    </row>
    <row r="238" ht="15" customHeight="1" spans="1:15">
      <c r="A238" s="16"/>
      <c r="B238" s="28" t="s">
        <v>52</v>
      </c>
      <c r="C238" s="16" t="s">
        <v>53</v>
      </c>
      <c r="D238" s="20">
        <v>2.28</v>
      </c>
      <c r="E238" s="20">
        <v>0.27</v>
      </c>
      <c r="F238" s="20">
        <v>14.91</v>
      </c>
      <c r="G238" s="20">
        <v>71.19</v>
      </c>
      <c r="H238" s="20">
        <v>0.05</v>
      </c>
      <c r="I238" s="20">
        <v>0</v>
      </c>
      <c r="J238" s="20">
        <v>0</v>
      </c>
      <c r="K238" s="20">
        <v>0</v>
      </c>
      <c r="L238" s="30">
        <v>7.8</v>
      </c>
      <c r="M238" s="30">
        <v>24.9</v>
      </c>
      <c r="N238" s="30">
        <v>10.5</v>
      </c>
      <c r="O238" s="20">
        <v>0.48</v>
      </c>
    </row>
    <row r="239" ht="17.25" customHeight="1" spans="1:15">
      <c r="A239" s="16"/>
      <c r="B239" s="28" t="s">
        <v>54</v>
      </c>
      <c r="C239" s="33" t="s">
        <v>53</v>
      </c>
      <c r="D239" s="20">
        <v>2.03</v>
      </c>
      <c r="E239" s="30">
        <v>0.4</v>
      </c>
      <c r="F239" s="30">
        <v>15.7</v>
      </c>
      <c r="G239" s="20">
        <v>74.49</v>
      </c>
      <c r="H239" s="20">
        <v>0.05</v>
      </c>
      <c r="I239" s="20">
        <v>0</v>
      </c>
      <c r="J239" s="20">
        <v>0</v>
      </c>
      <c r="K239" s="20">
        <v>0</v>
      </c>
      <c r="L239" s="20">
        <v>10.5</v>
      </c>
      <c r="M239" s="20">
        <v>47.4</v>
      </c>
      <c r="N239" s="20">
        <v>14.1</v>
      </c>
      <c r="O239" s="20">
        <v>1.17</v>
      </c>
    </row>
    <row r="240" ht="17.25" customHeight="1" spans="1:15">
      <c r="A240" s="16"/>
      <c r="B240" s="28"/>
      <c r="C240" s="33"/>
      <c r="D240" s="29">
        <f>SUM(D234:D239)</f>
        <v>34.33</v>
      </c>
      <c r="E240" s="29">
        <f t="shared" ref="E240:O240" si="41">SUM(E234:E239)</f>
        <v>28.82</v>
      </c>
      <c r="F240" s="29">
        <f t="shared" si="41"/>
        <v>115.24</v>
      </c>
      <c r="G240" s="29">
        <f t="shared" si="41"/>
        <v>868.1</v>
      </c>
      <c r="H240" s="29">
        <f t="shared" si="41"/>
        <v>0.7</v>
      </c>
      <c r="I240" s="29">
        <f t="shared" si="41"/>
        <v>0.61</v>
      </c>
      <c r="J240" s="29">
        <f t="shared" si="41"/>
        <v>17.18</v>
      </c>
      <c r="K240" s="29">
        <f t="shared" si="41"/>
        <v>1.52</v>
      </c>
      <c r="L240" s="29">
        <f t="shared" si="41"/>
        <v>238.12</v>
      </c>
      <c r="M240" s="29">
        <f t="shared" si="41"/>
        <v>501.11</v>
      </c>
      <c r="N240" s="29">
        <f t="shared" si="41"/>
        <v>106.48</v>
      </c>
      <c r="O240" s="29">
        <f t="shared" si="41"/>
        <v>7.89</v>
      </c>
    </row>
    <row r="241" ht="17.25" customHeight="1" spans="1:15">
      <c r="A241" s="22" t="s">
        <v>83</v>
      </c>
      <c r="B241" s="23" t="s">
        <v>84</v>
      </c>
      <c r="C241" s="24">
        <v>200</v>
      </c>
      <c r="D241" s="38">
        <v>1.4</v>
      </c>
      <c r="E241" s="25">
        <v>0</v>
      </c>
      <c r="F241" s="38">
        <v>24.4</v>
      </c>
      <c r="G241" s="38">
        <v>103.2</v>
      </c>
      <c r="H241" s="25">
        <v>0.02</v>
      </c>
      <c r="I241" s="25">
        <v>0</v>
      </c>
      <c r="J241" s="24">
        <v>14</v>
      </c>
      <c r="K241" s="25">
        <v>0</v>
      </c>
      <c r="L241" s="24">
        <v>34</v>
      </c>
      <c r="M241" s="24">
        <v>36</v>
      </c>
      <c r="N241" s="24">
        <v>12</v>
      </c>
      <c r="O241" s="38">
        <v>0.6</v>
      </c>
    </row>
    <row r="242" ht="17.25" customHeight="1" spans="1:15">
      <c r="A242" s="22" t="s">
        <v>184</v>
      </c>
      <c r="B242" s="32" t="s">
        <v>185</v>
      </c>
      <c r="C242" s="24">
        <v>65</v>
      </c>
      <c r="D242" s="25">
        <v>4.5</v>
      </c>
      <c r="E242" s="25">
        <v>5.6</v>
      </c>
      <c r="F242" s="25">
        <v>38.24</v>
      </c>
      <c r="G242" s="25">
        <v>233.8</v>
      </c>
      <c r="H242" s="25">
        <v>0.07</v>
      </c>
      <c r="I242" s="25">
        <v>0.15</v>
      </c>
      <c r="J242" s="25">
        <v>0.07</v>
      </c>
      <c r="K242" s="25">
        <v>0.71</v>
      </c>
      <c r="L242" s="25">
        <v>45.1</v>
      </c>
      <c r="M242" s="25">
        <v>37.1</v>
      </c>
      <c r="N242" s="25">
        <v>15.1</v>
      </c>
      <c r="O242" s="25">
        <v>0.94</v>
      </c>
    </row>
    <row r="243" ht="17.25" customHeight="1" spans="1:15">
      <c r="A243" s="22"/>
      <c r="B243" s="32"/>
      <c r="C243" s="27"/>
      <c r="D243" s="34">
        <f>SUM(D241)</f>
        <v>1.4</v>
      </c>
      <c r="E243" s="34">
        <f t="shared" ref="E243:O243" si="42">SUM(E241)</f>
        <v>0</v>
      </c>
      <c r="F243" s="34">
        <f t="shared" si="42"/>
        <v>24.4</v>
      </c>
      <c r="G243" s="34">
        <f t="shared" si="42"/>
        <v>103.2</v>
      </c>
      <c r="H243" s="34">
        <f t="shared" si="42"/>
        <v>0.02</v>
      </c>
      <c r="I243" s="34">
        <f t="shared" si="42"/>
        <v>0</v>
      </c>
      <c r="J243" s="34">
        <f t="shared" si="42"/>
        <v>14</v>
      </c>
      <c r="K243" s="34">
        <f t="shared" si="42"/>
        <v>0</v>
      </c>
      <c r="L243" s="34">
        <f t="shared" si="42"/>
        <v>34</v>
      </c>
      <c r="M243" s="34">
        <f t="shared" si="42"/>
        <v>36</v>
      </c>
      <c r="N243" s="34">
        <f t="shared" si="42"/>
        <v>12</v>
      </c>
      <c r="O243" s="34">
        <f t="shared" si="42"/>
        <v>0.6</v>
      </c>
    </row>
    <row r="244" ht="15" customHeight="1" spans="1:15">
      <c r="A244" s="19"/>
      <c r="B244" s="19"/>
      <c r="C244" s="59"/>
      <c r="D244" s="29">
        <f>SUM(D232+D240+D243)</f>
        <v>52.66</v>
      </c>
      <c r="E244" s="29">
        <f t="shared" ref="E244:O244" si="43">SUM(E232+E240+E243)</f>
        <v>45.59</v>
      </c>
      <c r="F244" s="29">
        <f t="shared" si="43"/>
        <v>231.86</v>
      </c>
      <c r="G244" s="29">
        <f t="shared" si="43"/>
        <v>1555.42</v>
      </c>
      <c r="H244" s="29">
        <f t="shared" si="43"/>
        <v>1.021</v>
      </c>
      <c r="I244" s="29">
        <f t="shared" si="43"/>
        <v>2.92</v>
      </c>
      <c r="J244" s="29">
        <f t="shared" si="43"/>
        <v>44.63</v>
      </c>
      <c r="K244" s="29">
        <f t="shared" si="43"/>
        <v>2.07</v>
      </c>
      <c r="L244" s="29">
        <f t="shared" si="43"/>
        <v>679.54</v>
      </c>
      <c r="M244" s="29">
        <f t="shared" si="43"/>
        <v>885.93</v>
      </c>
      <c r="N244" s="29">
        <f t="shared" si="43"/>
        <v>200</v>
      </c>
      <c r="O244" s="29">
        <f t="shared" si="43"/>
        <v>13.53</v>
      </c>
    </row>
    <row r="245" ht="15" customHeight="1" spans="1:15">
      <c r="A245" s="19" t="s">
        <v>186</v>
      </c>
      <c r="B245" s="19"/>
      <c r="C245" s="16"/>
      <c r="D245" s="20"/>
      <c r="E245" s="20"/>
      <c r="F245" s="20"/>
      <c r="G245" s="21"/>
      <c r="H245" s="20"/>
      <c r="I245" s="44"/>
      <c r="J245" s="20"/>
      <c r="K245" s="20"/>
      <c r="L245" s="20"/>
      <c r="M245" s="20"/>
      <c r="N245" s="20"/>
      <c r="O245" s="20"/>
    </row>
    <row r="246" ht="15.75" customHeight="1" spans="1:15">
      <c r="A246" s="19" t="s">
        <v>28</v>
      </c>
      <c r="B246" s="19"/>
      <c r="C246" s="16"/>
      <c r="D246" s="31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</row>
    <row r="247" ht="18" customHeight="1" spans="1:15">
      <c r="A247" s="27" t="s">
        <v>61</v>
      </c>
      <c r="B247" s="23" t="s">
        <v>62</v>
      </c>
      <c r="C247" s="27" t="s">
        <v>63</v>
      </c>
      <c r="D247" s="25">
        <v>2.4</v>
      </c>
      <c r="E247" s="25">
        <v>8.2</v>
      </c>
      <c r="F247" s="25">
        <v>15.1</v>
      </c>
      <c r="G247" s="25">
        <v>147</v>
      </c>
      <c r="H247" s="25">
        <v>0</v>
      </c>
      <c r="I247" s="25">
        <v>0</v>
      </c>
      <c r="J247" s="25">
        <v>0</v>
      </c>
      <c r="K247" s="25">
        <v>0</v>
      </c>
      <c r="L247" s="24">
        <v>9</v>
      </c>
      <c r="M247" s="38">
        <v>26.4</v>
      </c>
      <c r="N247" s="25">
        <v>10.52</v>
      </c>
      <c r="O247" s="25">
        <v>0.6</v>
      </c>
    </row>
    <row r="248" ht="15" customHeight="1" spans="1:15">
      <c r="A248" s="16" t="s">
        <v>64</v>
      </c>
      <c r="B248" s="28" t="s">
        <v>65</v>
      </c>
      <c r="C248" s="36">
        <v>1</v>
      </c>
      <c r="D248" s="20">
        <v>5.52</v>
      </c>
      <c r="E248" s="20">
        <v>5.04</v>
      </c>
      <c r="F248" s="20">
        <v>0</v>
      </c>
      <c r="G248" s="20">
        <v>67.44</v>
      </c>
      <c r="H248" s="20">
        <v>0.03</v>
      </c>
      <c r="I248" s="20">
        <v>0.27</v>
      </c>
      <c r="J248" s="20">
        <v>0</v>
      </c>
      <c r="K248" s="20">
        <v>0.29</v>
      </c>
      <c r="L248" s="30">
        <v>26.4</v>
      </c>
      <c r="M248" s="20">
        <v>92.16</v>
      </c>
      <c r="N248" s="20">
        <v>5.76</v>
      </c>
      <c r="O248" s="30">
        <v>1.2</v>
      </c>
    </row>
    <row r="249" ht="24.75" customHeight="1" spans="1:15">
      <c r="A249" s="16" t="s">
        <v>31</v>
      </c>
      <c r="B249" s="53" t="s">
        <v>149</v>
      </c>
      <c r="C249" s="16" t="s">
        <v>33</v>
      </c>
      <c r="D249" s="20">
        <v>8.01</v>
      </c>
      <c r="E249" s="20">
        <v>9.75</v>
      </c>
      <c r="F249" s="20">
        <v>36.6</v>
      </c>
      <c r="G249" s="20">
        <v>262.7</v>
      </c>
      <c r="H249" s="20">
        <v>0.24</v>
      </c>
      <c r="I249" s="20">
        <v>1.28</v>
      </c>
      <c r="J249" s="20">
        <v>0.2</v>
      </c>
      <c r="K249" s="20">
        <v>0.81</v>
      </c>
      <c r="L249" s="20">
        <v>143.47</v>
      </c>
      <c r="M249" s="20">
        <v>235.9</v>
      </c>
      <c r="N249" s="20">
        <v>41.1</v>
      </c>
      <c r="O249" s="20">
        <v>1.72</v>
      </c>
    </row>
    <row r="250" ht="18" customHeight="1" spans="1:15">
      <c r="A250" s="16" t="s">
        <v>68</v>
      </c>
      <c r="B250" s="28" t="s">
        <v>69</v>
      </c>
      <c r="C250" s="31">
        <v>200</v>
      </c>
      <c r="D250" s="20">
        <v>3.39</v>
      </c>
      <c r="E250" s="30">
        <v>2.8</v>
      </c>
      <c r="F250" s="20">
        <v>16.98</v>
      </c>
      <c r="G250" s="20">
        <v>106.66</v>
      </c>
      <c r="H250" s="20">
        <v>0.04</v>
      </c>
      <c r="I250" s="20">
        <v>2.21</v>
      </c>
      <c r="J250" s="30">
        <v>1.3</v>
      </c>
      <c r="K250" s="20">
        <v>0.11</v>
      </c>
      <c r="L250" s="20">
        <v>122.56</v>
      </c>
      <c r="M250" s="30">
        <v>103.1</v>
      </c>
      <c r="N250" s="30">
        <v>22.5</v>
      </c>
      <c r="O250" s="20">
        <v>0.54</v>
      </c>
    </row>
    <row r="251" ht="18" customHeight="1" spans="1:15">
      <c r="A251" s="16"/>
      <c r="B251" s="28"/>
      <c r="C251" s="31"/>
      <c r="D251" s="29">
        <f>SUM(D247:D250)</f>
        <v>19.32</v>
      </c>
      <c r="E251" s="29">
        <f t="shared" ref="E251:O251" si="44">SUM(E247:E250)</f>
        <v>25.79</v>
      </c>
      <c r="F251" s="29">
        <f t="shared" si="44"/>
        <v>68.68</v>
      </c>
      <c r="G251" s="29">
        <f t="shared" si="44"/>
        <v>583.8</v>
      </c>
      <c r="H251" s="29">
        <f t="shared" si="44"/>
        <v>0.31</v>
      </c>
      <c r="I251" s="29">
        <f t="shared" si="44"/>
        <v>3.76</v>
      </c>
      <c r="J251" s="29">
        <f t="shared" si="44"/>
        <v>1.5</v>
      </c>
      <c r="K251" s="29">
        <f t="shared" si="44"/>
        <v>1.21</v>
      </c>
      <c r="L251" s="29">
        <f t="shared" si="44"/>
        <v>301.43</v>
      </c>
      <c r="M251" s="29">
        <f t="shared" si="44"/>
        <v>457.56</v>
      </c>
      <c r="N251" s="29">
        <f t="shared" si="44"/>
        <v>79.88</v>
      </c>
      <c r="O251" s="29">
        <f t="shared" si="44"/>
        <v>4.06</v>
      </c>
    </row>
    <row r="252" ht="16.5" customHeight="1" spans="1:15">
      <c r="A252" s="19" t="s">
        <v>42</v>
      </c>
      <c r="B252" s="19"/>
      <c r="C252" s="16"/>
      <c r="D252" s="20"/>
      <c r="E252" s="20"/>
      <c r="F252" s="30"/>
      <c r="G252" s="30"/>
      <c r="H252" s="20"/>
      <c r="I252" s="20"/>
      <c r="J252" s="20"/>
      <c r="K252" s="20"/>
      <c r="L252" s="20"/>
      <c r="M252" s="20"/>
      <c r="N252" s="20"/>
      <c r="O252" s="20"/>
    </row>
    <row r="253" ht="15" customHeight="1" spans="1:15">
      <c r="A253" s="16" t="s">
        <v>43</v>
      </c>
      <c r="B253" s="28" t="s">
        <v>44</v>
      </c>
      <c r="C253" s="31">
        <v>50</v>
      </c>
      <c r="D253" s="20">
        <v>0.49</v>
      </c>
      <c r="E253" s="20">
        <v>0.06</v>
      </c>
      <c r="F253" s="20">
        <v>1.53</v>
      </c>
      <c r="G253" s="20">
        <v>8.63</v>
      </c>
      <c r="H253" s="20">
        <v>0.02</v>
      </c>
      <c r="I253" s="20">
        <v>0.01</v>
      </c>
      <c r="J253" s="20">
        <v>6.12</v>
      </c>
      <c r="K253" s="20">
        <v>0.06</v>
      </c>
      <c r="L253" s="20">
        <v>14.08</v>
      </c>
      <c r="M253" s="30">
        <v>25.7</v>
      </c>
      <c r="N253" s="20">
        <v>8.57</v>
      </c>
      <c r="O253" s="20">
        <v>0.37</v>
      </c>
    </row>
    <row r="254" ht="27" customHeight="1" spans="1:15">
      <c r="A254" s="22" t="s">
        <v>142</v>
      </c>
      <c r="B254" s="32" t="s">
        <v>143</v>
      </c>
      <c r="C254" s="22" t="s">
        <v>144</v>
      </c>
      <c r="D254" s="25">
        <v>8.34</v>
      </c>
      <c r="E254" s="25">
        <v>9.11</v>
      </c>
      <c r="F254" s="25">
        <v>9.21</v>
      </c>
      <c r="G254" s="25">
        <v>182.22</v>
      </c>
      <c r="H254" s="25">
        <v>0.12</v>
      </c>
      <c r="I254" s="25">
        <v>27.34</v>
      </c>
      <c r="J254" s="25">
        <v>6.3</v>
      </c>
      <c r="K254" s="25">
        <v>0.59</v>
      </c>
      <c r="L254" s="38">
        <v>156.8</v>
      </c>
      <c r="M254" s="25">
        <v>163.84</v>
      </c>
      <c r="N254" s="25">
        <v>24.33</v>
      </c>
      <c r="O254" s="25">
        <v>1.71</v>
      </c>
    </row>
    <row r="255" ht="15" customHeight="1" spans="1:15">
      <c r="A255" s="16" t="s">
        <v>187</v>
      </c>
      <c r="B255" s="37" t="s">
        <v>188</v>
      </c>
      <c r="C255" s="16" t="s">
        <v>77</v>
      </c>
      <c r="D255" s="20">
        <v>9.75</v>
      </c>
      <c r="E255" s="20">
        <v>10.53</v>
      </c>
      <c r="F255" s="20">
        <v>13.14</v>
      </c>
      <c r="G255" s="20">
        <v>182.98</v>
      </c>
      <c r="H255" s="20">
        <v>0.02</v>
      </c>
      <c r="I255" s="20">
        <v>0</v>
      </c>
      <c r="J255" s="20">
        <v>1.87</v>
      </c>
      <c r="K255" s="20">
        <v>0</v>
      </c>
      <c r="L255" s="20">
        <v>3.89</v>
      </c>
      <c r="M255" s="20">
        <v>13.03</v>
      </c>
      <c r="N255" s="20">
        <v>3.31</v>
      </c>
      <c r="O255" s="20">
        <v>0.19</v>
      </c>
    </row>
    <row r="256" ht="15" customHeight="1" spans="1:15">
      <c r="A256" s="16" t="s">
        <v>78</v>
      </c>
      <c r="B256" s="28" t="s">
        <v>79</v>
      </c>
      <c r="C256" s="33" t="s">
        <v>80</v>
      </c>
      <c r="D256" s="20">
        <v>5.36</v>
      </c>
      <c r="E256" s="20">
        <v>4.37</v>
      </c>
      <c r="F256" s="20">
        <v>36.54</v>
      </c>
      <c r="G256" s="20">
        <v>216.89</v>
      </c>
      <c r="H256" s="20">
        <v>0.09</v>
      </c>
      <c r="I256" s="20">
        <v>0.02</v>
      </c>
      <c r="J256" s="20">
        <v>0</v>
      </c>
      <c r="K256" s="20">
        <v>1.07</v>
      </c>
      <c r="L256" s="20">
        <v>15.96</v>
      </c>
      <c r="M256" s="20">
        <v>47.07</v>
      </c>
      <c r="N256" s="20">
        <v>8.52</v>
      </c>
      <c r="O256" s="20">
        <v>0.87</v>
      </c>
    </row>
    <row r="257" ht="15" customHeight="1" spans="1:15">
      <c r="A257" s="16" t="s">
        <v>81</v>
      </c>
      <c r="B257" s="28" t="s">
        <v>82</v>
      </c>
      <c r="C257" s="31">
        <v>200</v>
      </c>
      <c r="D257" s="20">
        <v>0.18</v>
      </c>
      <c r="E257" s="20">
        <v>0.18</v>
      </c>
      <c r="F257" s="20">
        <v>19.06</v>
      </c>
      <c r="G257" s="20">
        <v>78.58</v>
      </c>
      <c r="H257" s="20">
        <v>0.01</v>
      </c>
      <c r="I257" s="20">
        <v>0.02</v>
      </c>
      <c r="J257" s="20">
        <v>4.54</v>
      </c>
      <c r="K257" s="20">
        <v>0.09</v>
      </c>
      <c r="L257" s="20">
        <v>7.58</v>
      </c>
      <c r="M257" s="20">
        <v>4.99</v>
      </c>
      <c r="N257" s="20">
        <v>3.63</v>
      </c>
      <c r="O257" s="20">
        <v>0.91</v>
      </c>
    </row>
    <row r="258" ht="15" customHeight="1" spans="1:15">
      <c r="A258" s="16"/>
      <c r="B258" s="28" t="s">
        <v>52</v>
      </c>
      <c r="C258" s="16" t="s">
        <v>53</v>
      </c>
      <c r="D258" s="20">
        <v>2.28</v>
      </c>
      <c r="E258" s="20">
        <v>0.27</v>
      </c>
      <c r="F258" s="20">
        <v>14.91</v>
      </c>
      <c r="G258" s="20">
        <v>71.19</v>
      </c>
      <c r="H258" s="20">
        <v>0.05</v>
      </c>
      <c r="I258" s="20">
        <v>0</v>
      </c>
      <c r="J258" s="20">
        <v>0</v>
      </c>
      <c r="K258" s="20">
        <v>0</v>
      </c>
      <c r="L258" s="30">
        <v>7.8</v>
      </c>
      <c r="M258" s="30">
        <v>24.9</v>
      </c>
      <c r="N258" s="30">
        <v>10.5</v>
      </c>
      <c r="O258" s="20">
        <v>0.48</v>
      </c>
    </row>
    <row r="259" ht="15" customHeight="1" spans="1:15">
      <c r="A259" s="16"/>
      <c r="B259" s="28" t="s">
        <v>54</v>
      </c>
      <c r="C259" s="33" t="s">
        <v>53</v>
      </c>
      <c r="D259" s="20">
        <v>2.03</v>
      </c>
      <c r="E259" s="30">
        <v>0.4</v>
      </c>
      <c r="F259" s="30">
        <v>15.7</v>
      </c>
      <c r="G259" s="20">
        <v>74.49</v>
      </c>
      <c r="H259" s="20">
        <v>0.05</v>
      </c>
      <c r="I259" s="20">
        <v>0</v>
      </c>
      <c r="J259" s="20">
        <v>0</v>
      </c>
      <c r="K259" s="20">
        <v>0</v>
      </c>
      <c r="L259" s="20">
        <v>10.5</v>
      </c>
      <c r="M259" s="20">
        <v>47.4</v>
      </c>
      <c r="N259" s="20">
        <v>14.1</v>
      </c>
      <c r="O259" s="20">
        <v>1.17</v>
      </c>
    </row>
    <row r="260" ht="15" customHeight="1" spans="1:15">
      <c r="A260" s="16"/>
      <c r="B260" s="28"/>
      <c r="C260" s="33"/>
      <c r="D260" s="29">
        <f>SUM(D253:D259)</f>
        <v>28.43</v>
      </c>
      <c r="E260" s="29">
        <f t="shared" ref="E260:O260" si="45">SUM(E253:E259)</f>
        <v>24.92</v>
      </c>
      <c r="F260" s="29">
        <f t="shared" si="45"/>
        <v>110.09</v>
      </c>
      <c r="G260" s="29">
        <f t="shared" si="45"/>
        <v>814.98</v>
      </c>
      <c r="H260" s="29">
        <f t="shared" si="45"/>
        <v>0.36</v>
      </c>
      <c r="I260" s="29">
        <f t="shared" si="45"/>
        <v>27.39</v>
      </c>
      <c r="J260" s="29">
        <f t="shared" si="45"/>
        <v>18.83</v>
      </c>
      <c r="K260" s="29">
        <f t="shared" si="45"/>
        <v>1.81</v>
      </c>
      <c r="L260" s="29">
        <f t="shared" si="45"/>
        <v>216.61</v>
      </c>
      <c r="M260" s="29">
        <f t="shared" si="45"/>
        <v>326.93</v>
      </c>
      <c r="N260" s="29">
        <f t="shared" si="45"/>
        <v>72.96</v>
      </c>
      <c r="O260" s="29">
        <f t="shared" si="45"/>
        <v>5.7</v>
      </c>
    </row>
    <row r="261" ht="15" customHeight="1" spans="1:15">
      <c r="A261" s="22" t="s">
        <v>55</v>
      </c>
      <c r="B261" s="32" t="s">
        <v>189</v>
      </c>
      <c r="C261" s="24">
        <v>200</v>
      </c>
      <c r="D261" s="25">
        <v>6.12</v>
      </c>
      <c r="E261" s="25">
        <v>5.28</v>
      </c>
      <c r="F261" s="25">
        <v>8.65</v>
      </c>
      <c r="G261" s="25">
        <v>106.56</v>
      </c>
      <c r="H261" s="25">
        <v>0.06</v>
      </c>
      <c r="I261" s="38">
        <v>42.2</v>
      </c>
      <c r="J261" s="25">
        <v>1.69</v>
      </c>
      <c r="K261" s="25">
        <v>0</v>
      </c>
      <c r="L261" s="25">
        <v>248.98</v>
      </c>
      <c r="M261" s="25">
        <v>202.56</v>
      </c>
      <c r="N261" s="25">
        <v>33.76</v>
      </c>
      <c r="O261" s="25">
        <v>0.21</v>
      </c>
    </row>
    <row r="262" ht="15" customHeight="1" spans="1:15">
      <c r="A262" s="22" t="s">
        <v>39</v>
      </c>
      <c r="B262" s="23" t="s">
        <v>138</v>
      </c>
      <c r="C262" s="22">
        <v>23</v>
      </c>
      <c r="D262" s="25">
        <v>2.49</v>
      </c>
      <c r="E262" s="25">
        <v>7.2</v>
      </c>
      <c r="F262" s="25">
        <v>17.28</v>
      </c>
      <c r="G262" s="25">
        <v>143.88</v>
      </c>
      <c r="H262" s="25">
        <v>0</v>
      </c>
      <c r="I262" s="25">
        <v>0</v>
      </c>
      <c r="J262" s="25">
        <v>0</v>
      </c>
      <c r="K262" s="25">
        <v>0</v>
      </c>
      <c r="L262" s="38">
        <v>6.33</v>
      </c>
      <c r="M262" s="25">
        <v>0</v>
      </c>
      <c r="N262" s="38">
        <v>0</v>
      </c>
      <c r="O262" s="25">
        <v>0</v>
      </c>
    </row>
    <row r="263" ht="15" customHeight="1" spans="1:15">
      <c r="A263" s="22"/>
      <c r="B263" s="32"/>
      <c r="C263" s="27"/>
      <c r="D263" s="34">
        <f>SUM(D261)</f>
        <v>6.12</v>
      </c>
      <c r="E263" s="34">
        <f t="shared" ref="E263:O263" si="46">SUM(E261)</f>
        <v>5.28</v>
      </c>
      <c r="F263" s="34">
        <f t="shared" si="46"/>
        <v>8.65</v>
      </c>
      <c r="G263" s="34">
        <f t="shared" si="46"/>
        <v>106.56</v>
      </c>
      <c r="H263" s="34">
        <f t="shared" si="46"/>
        <v>0.06</v>
      </c>
      <c r="I263" s="34">
        <f t="shared" si="46"/>
        <v>42.2</v>
      </c>
      <c r="J263" s="34">
        <f t="shared" si="46"/>
        <v>1.69</v>
      </c>
      <c r="K263" s="34">
        <f t="shared" si="46"/>
        <v>0</v>
      </c>
      <c r="L263" s="34">
        <f t="shared" si="46"/>
        <v>248.98</v>
      </c>
      <c r="M263" s="34">
        <f t="shared" si="46"/>
        <v>202.56</v>
      </c>
      <c r="N263" s="34">
        <f t="shared" si="46"/>
        <v>33.76</v>
      </c>
      <c r="O263" s="34">
        <f t="shared" si="46"/>
        <v>0.21</v>
      </c>
    </row>
    <row r="264" ht="15" customHeight="1" spans="1:15">
      <c r="A264" s="16"/>
      <c r="B264" s="28"/>
      <c r="C264" s="57"/>
      <c r="D264" s="29">
        <f>SUM(D251+D260+D263)</f>
        <v>53.87</v>
      </c>
      <c r="E264" s="29">
        <f t="shared" ref="E264:O264" si="47">SUM(E251+E260+E263)</f>
        <v>55.99</v>
      </c>
      <c r="F264" s="29">
        <f t="shared" si="47"/>
        <v>187.42</v>
      </c>
      <c r="G264" s="29">
        <f t="shared" si="47"/>
        <v>1505.34</v>
      </c>
      <c r="H264" s="29">
        <f t="shared" si="47"/>
        <v>0.73</v>
      </c>
      <c r="I264" s="29">
        <f t="shared" si="47"/>
        <v>73.35</v>
      </c>
      <c r="J264" s="29">
        <f t="shared" si="47"/>
        <v>22.02</v>
      </c>
      <c r="K264" s="29">
        <f t="shared" si="47"/>
        <v>3.02</v>
      </c>
      <c r="L264" s="29">
        <f t="shared" si="47"/>
        <v>767.02</v>
      </c>
      <c r="M264" s="29">
        <f t="shared" si="47"/>
        <v>987.05</v>
      </c>
      <c r="N264" s="29">
        <f t="shared" si="47"/>
        <v>186.6</v>
      </c>
      <c r="O264" s="29">
        <f t="shared" si="47"/>
        <v>9.97</v>
      </c>
    </row>
    <row r="265" ht="15" customHeight="1" spans="1:15">
      <c r="A265" s="19"/>
      <c r="B265" s="19"/>
      <c r="C265" s="45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</row>
    <row r="266" ht="15" customHeight="1" spans="1:15">
      <c r="A266" s="19" t="s">
        <v>190</v>
      </c>
      <c r="B266" s="19"/>
      <c r="C266" s="16"/>
      <c r="D266" s="20"/>
      <c r="E266" s="20"/>
      <c r="F266" s="20"/>
      <c r="G266" s="21"/>
      <c r="H266" s="20"/>
      <c r="I266" s="44"/>
      <c r="J266" s="20"/>
      <c r="K266" s="20"/>
      <c r="L266" s="20"/>
      <c r="M266" s="20"/>
      <c r="N266" s="20"/>
      <c r="O266" s="20"/>
    </row>
    <row r="267" ht="15" customHeight="1" spans="1:15">
      <c r="A267" s="19" t="s">
        <v>28</v>
      </c>
      <c r="B267" s="19"/>
      <c r="C267" s="16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30"/>
    </row>
    <row r="268" ht="15" customHeight="1" spans="1:15">
      <c r="A268" s="16" t="s">
        <v>29</v>
      </c>
      <c r="B268" s="28" t="s">
        <v>107</v>
      </c>
      <c r="C268" s="31">
        <v>170</v>
      </c>
      <c r="D268" s="20">
        <v>1.53</v>
      </c>
      <c r="E268" s="20">
        <v>0.3</v>
      </c>
      <c r="F268" s="20">
        <v>17.5</v>
      </c>
      <c r="G268" s="20">
        <v>76</v>
      </c>
      <c r="H268" s="20">
        <v>0.07</v>
      </c>
      <c r="I268" s="20">
        <v>0</v>
      </c>
      <c r="J268" s="31">
        <v>60</v>
      </c>
      <c r="K268" s="20">
        <v>0.37</v>
      </c>
      <c r="L268" s="30">
        <v>57.8</v>
      </c>
      <c r="M268" s="30">
        <v>39.1</v>
      </c>
      <c r="N268" s="30">
        <v>22.1</v>
      </c>
      <c r="O268" s="20">
        <v>0.51</v>
      </c>
    </row>
    <row r="269" ht="28.5" customHeight="1" spans="1:15">
      <c r="A269" s="16" t="s">
        <v>108</v>
      </c>
      <c r="B269" s="28" t="s">
        <v>109</v>
      </c>
      <c r="C269" s="16" t="s">
        <v>110</v>
      </c>
      <c r="D269" s="20">
        <v>26.52</v>
      </c>
      <c r="E269" s="20">
        <v>14.83</v>
      </c>
      <c r="F269" s="20">
        <v>40.08</v>
      </c>
      <c r="G269" s="20">
        <v>399.89</v>
      </c>
      <c r="H269" s="20">
        <v>0.13</v>
      </c>
      <c r="I269" s="20">
        <v>4.19</v>
      </c>
      <c r="J269" s="20">
        <v>6.24</v>
      </c>
      <c r="K269" s="20">
        <v>0.33</v>
      </c>
      <c r="L269" s="20">
        <v>206.07</v>
      </c>
      <c r="M269" s="20">
        <v>278.02</v>
      </c>
      <c r="N269" s="20">
        <v>33.35</v>
      </c>
      <c r="O269" s="20">
        <v>2.25</v>
      </c>
    </row>
    <row r="270" ht="15" customHeight="1" spans="1:15">
      <c r="A270" s="16" t="s">
        <v>34</v>
      </c>
      <c r="B270" s="28" t="s">
        <v>35</v>
      </c>
      <c r="C270" s="31">
        <v>200</v>
      </c>
      <c r="D270" s="20">
        <v>1.67</v>
      </c>
      <c r="E270" s="20">
        <v>1.25</v>
      </c>
      <c r="F270" s="20">
        <v>7.53</v>
      </c>
      <c r="G270" s="20">
        <v>48.09</v>
      </c>
      <c r="H270" s="20">
        <v>0.011</v>
      </c>
      <c r="I270" s="20">
        <v>0.01</v>
      </c>
      <c r="J270" s="20">
        <v>2.1</v>
      </c>
      <c r="K270" s="20">
        <v>0</v>
      </c>
      <c r="L270" s="20">
        <v>76.5</v>
      </c>
      <c r="M270" s="20">
        <v>48.7</v>
      </c>
      <c r="N270" s="30">
        <v>8.8</v>
      </c>
      <c r="O270" s="30">
        <v>0.43</v>
      </c>
    </row>
    <row r="271" ht="16.5" customHeight="1" spans="1:15">
      <c r="A271" s="22"/>
      <c r="B271" s="23" t="s">
        <v>113</v>
      </c>
      <c r="C271" s="24">
        <v>30</v>
      </c>
      <c r="D271" s="25">
        <v>2.3</v>
      </c>
      <c r="E271" s="25">
        <v>0.9</v>
      </c>
      <c r="F271" s="25">
        <v>15</v>
      </c>
      <c r="G271" s="25">
        <v>81</v>
      </c>
      <c r="H271" s="25">
        <v>0</v>
      </c>
      <c r="I271" s="25">
        <v>0</v>
      </c>
      <c r="J271" s="25">
        <v>0</v>
      </c>
      <c r="K271" s="25">
        <v>0</v>
      </c>
      <c r="L271" s="38">
        <v>6.6</v>
      </c>
      <c r="M271" s="38">
        <v>19.5</v>
      </c>
      <c r="N271" s="38">
        <v>3.9</v>
      </c>
      <c r="O271" s="25">
        <v>0.6</v>
      </c>
    </row>
    <row r="272" ht="16.5" customHeight="1" spans="1:15">
      <c r="A272" s="16"/>
      <c r="B272" s="28"/>
      <c r="C272" s="16"/>
      <c r="D272" s="29">
        <f>SUM(D268:D271)</f>
        <v>32.02</v>
      </c>
      <c r="E272" s="29">
        <f t="shared" ref="E272:O272" si="48">SUM(E268:E271)</f>
        <v>17.28</v>
      </c>
      <c r="F272" s="29">
        <f t="shared" si="48"/>
        <v>80.11</v>
      </c>
      <c r="G272" s="29">
        <f t="shared" si="48"/>
        <v>604.98</v>
      </c>
      <c r="H272" s="29">
        <f t="shared" si="48"/>
        <v>0.211</v>
      </c>
      <c r="I272" s="29">
        <f t="shared" si="48"/>
        <v>4.2</v>
      </c>
      <c r="J272" s="29">
        <f t="shared" si="48"/>
        <v>68.34</v>
      </c>
      <c r="K272" s="29">
        <f t="shared" si="48"/>
        <v>0.7</v>
      </c>
      <c r="L272" s="29">
        <f t="shared" si="48"/>
        <v>346.97</v>
      </c>
      <c r="M272" s="29">
        <f t="shared" si="48"/>
        <v>385.32</v>
      </c>
      <c r="N272" s="29">
        <f t="shared" si="48"/>
        <v>68.15</v>
      </c>
      <c r="O272" s="29">
        <f t="shared" si="48"/>
        <v>3.79</v>
      </c>
    </row>
    <row r="273" ht="15.75" customHeight="1" spans="1:15">
      <c r="A273" s="19" t="s">
        <v>42</v>
      </c>
      <c r="B273" s="19"/>
      <c r="C273" s="16"/>
      <c r="D273" s="20"/>
      <c r="E273" s="20"/>
      <c r="F273" s="30"/>
      <c r="G273" s="30"/>
      <c r="H273" s="20"/>
      <c r="I273" s="20"/>
      <c r="J273" s="20"/>
      <c r="K273" s="20"/>
      <c r="L273" s="20"/>
      <c r="M273" s="20"/>
      <c r="N273" s="20"/>
      <c r="O273" s="20"/>
    </row>
    <row r="274" ht="18" customHeight="1" spans="1:15">
      <c r="A274" s="22" t="s">
        <v>70</v>
      </c>
      <c r="B274" s="23" t="s">
        <v>71</v>
      </c>
      <c r="C274" s="24">
        <v>75</v>
      </c>
      <c r="D274" s="25">
        <v>1.52</v>
      </c>
      <c r="E274" s="25">
        <v>6.03</v>
      </c>
      <c r="F274" s="25">
        <v>5.3</v>
      </c>
      <c r="G274" s="25">
        <v>65.25</v>
      </c>
      <c r="H274" s="25">
        <v>0.03</v>
      </c>
      <c r="I274" s="25">
        <v>0</v>
      </c>
      <c r="J274" s="25">
        <v>3.45</v>
      </c>
      <c r="K274" s="25">
        <v>0.31</v>
      </c>
      <c r="L274" s="25">
        <v>30.3</v>
      </c>
      <c r="M274" s="25">
        <v>14.72</v>
      </c>
      <c r="N274" s="25">
        <v>17.55</v>
      </c>
      <c r="O274" s="25">
        <v>0.76</v>
      </c>
    </row>
    <row r="275" ht="27" customHeight="1" spans="1:15">
      <c r="A275" s="16" t="s">
        <v>191</v>
      </c>
      <c r="B275" s="28" t="s">
        <v>192</v>
      </c>
      <c r="C275" s="16" t="s">
        <v>74</v>
      </c>
      <c r="D275" s="20">
        <v>7.6</v>
      </c>
      <c r="E275" s="20">
        <v>6.8</v>
      </c>
      <c r="F275" s="20">
        <v>18.6</v>
      </c>
      <c r="G275" s="20">
        <v>187</v>
      </c>
      <c r="H275" s="20">
        <v>0.1</v>
      </c>
      <c r="I275" s="20">
        <v>0.21</v>
      </c>
      <c r="J275" s="20">
        <v>6.2</v>
      </c>
      <c r="K275" s="20">
        <v>0.63</v>
      </c>
      <c r="L275" s="30">
        <v>124</v>
      </c>
      <c r="M275" s="20">
        <v>94.3</v>
      </c>
      <c r="N275" s="20">
        <v>26.3</v>
      </c>
      <c r="O275" s="20">
        <v>1.7</v>
      </c>
    </row>
    <row r="276" ht="17.25" customHeight="1" spans="1:15">
      <c r="A276" s="16" t="s">
        <v>118</v>
      </c>
      <c r="B276" s="28" t="s">
        <v>119</v>
      </c>
      <c r="C276" s="16" t="s">
        <v>120</v>
      </c>
      <c r="D276" s="20">
        <v>14.6</v>
      </c>
      <c r="E276" s="30">
        <v>10.4</v>
      </c>
      <c r="F276" s="20">
        <v>3.1</v>
      </c>
      <c r="G276" s="20">
        <v>184.5</v>
      </c>
      <c r="H276" s="20">
        <v>0.04</v>
      </c>
      <c r="I276" s="20">
        <v>0.29</v>
      </c>
      <c r="J276" s="20">
        <v>0.7</v>
      </c>
      <c r="K276" s="20">
        <v>0.64</v>
      </c>
      <c r="L276" s="20">
        <v>17.81</v>
      </c>
      <c r="M276" s="20">
        <v>93.53</v>
      </c>
      <c r="N276" s="30">
        <v>15.6</v>
      </c>
      <c r="O276" s="20">
        <v>1.07</v>
      </c>
    </row>
    <row r="277" ht="15" customHeight="1" spans="1:15">
      <c r="A277" s="16" t="s">
        <v>121</v>
      </c>
      <c r="B277" s="28" t="s">
        <v>122</v>
      </c>
      <c r="C277" s="31">
        <v>150</v>
      </c>
      <c r="D277" s="20">
        <v>4.65</v>
      </c>
      <c r="E277" s="20">
        <v>4.75</v>
      </c>
      <c r="F277" s="20">
        <v>24.86</v>
      </c>
      <c r="G277" s="30">
        <v>160.8</v>
      </c>
      <c r="H277" s="20">
        <v>0.16</v>
      </c>
      <c r="I277" s="30">
        <v>0.1</v>
      </c>
      <c r="J277" s="20">
        <v>0</v>
      </c>
      <c r="K277" s="20">
        <v>0.29</v>
      </c>
      <c r="L277" s="20">
        <v>9.65</v>
      </c>
      <c r="M277" s="20">
        <v>110.42</v>
      </c>
      <c r="N277" s="20">
        <v>22.99</v>
      </c>
      <c r="O277" s="20">
        <v>2.46</v>
      </c>
    </row>
    <row r="278" ht="26.25" customHeight="1" spans="1:15">
      <c r="A278" s="16" t="s">
        <v>100</v>
      </c>
      <c r="B278" s="28" t="s">
        <v>101</v>
      </c>
      <c r="C278" s="31">
        <v>200</v>
      </c>
      <c r="D278" s="20">
        <v>0.51</v>
      </c>
      <c r="E278" s="20">
        <v>0.08</v>
      </c>
      <c r="F278" s="20">
        <v>19.38</v>
      </c>
      <c r="G278" s="20">
        <v>80.23</v>
      </c>
      <c r="H278" s="20">
        <v>0</v>
      </c>
      <c r="I278" s="20">
        <v>0.03</v>
      </c>
      <c r="J278" s="20">
        <v>0.15</v>
      </c>
      <c r="K278" s="20">
        <v>0.65</v>
      </c>
      <c r="L278" s="20">
        <v>8.25</v>
      </c>
      <c r="M278" s="20">
        <v>10.65</v>
      </c>
      <c r="N278" s="30">
        <v>4.8</v>
      </c>
      <c r="O278" s="20">
        <v>0.41</v>
      </c>
    </row>
    <row r="279" ht="15" customHeight="1" spans="1:15">
      <c r="A279" s="16"/>
      <c r="B279" s="28" t="s">
        <v>52</v>
      </c>
      <c r="C279" s="16" t="s">
        <v>53</v>
      </c>
      <c r="D279" s="20">
        <v>2.28</v>
      </c>
      <c r="E279" s="20">
        <v>0.27</v>
      </c>
      <c r="F279" s="20">
        <v>14.91</v>
      </c>
      <c r="G279" s="20">
        <v>71.19</v>
      </c>
      <c r="H279" s="20">
        <v>0.05</v>
      </c>
      <c r="I279" s="20">
        <v>0</v>
      </c>
      <c r="J279" s="20">
        <v>0</v>
      </c>
      <c r="K279" s="20">
        <v>0</v>
      </c>
      <c r="L279" s="30">
        <v>7.8</v>
      </c>
      <c r="M279" s="30">
        <v>24.9</v>
      </c>
      <c r="N279" s="30">
        <v>10.5</v>
      </c>
      <c r="O279" s="20">
        <v>0.48</v>
      </c>
    </row>
    <row r="280" ht="15" customHeight="1" spans="1:15">
      <c r="A280" s="16"/>
      <c r="B280" s="28" t="s">
        <v>54</v>
      </c>
      <c r="C280" s="33" t="s">
        <v>53</v>
      </c>
      <c r="D280" s="20">
        <v>2.03</v>
      </c>
      <c r="E280" s="30">
        <v>0.4</v>
      </c>
      <c r="F280" s="30">
        <v>15.7</v>
      </c>
      <c r="G280" s="20">
        <v>74.49</v>
      </c>
      <c r="H280" s="20">
        <v>0.05</v>
      </c>
      <c r="I280" s="20">
        <v>0</v>
      </c>
      <c r="J280" s="20">
        <v>0</v>
      </c>
      <c r="K280" s="20">
        <v>0</v>
      </c>
      <c r="L280" s="20">
        <v>10.5</v>
      </c>
      <c r="M280" s="20">
        <v>47.4</v>
      </c>
      <c r="N280" s="20">
        <v>14.1</v>
      </c>
      <c r="O280" s="20">
        <v>1.17</v>
      </c>
    </row>
    <row r="281" ht="15" customHeight="1" spans="1:15">
      <c r="A281" s="16"/>
      <c r="B281" s="28"/>
      <c r="C281" s="33"/>
      <c r="D281" s="29">
        <f>SUM(D274:D280)</f>
        <v>33.19</v>
      </c>
      <c r="E281" s="29">
        <f t="shared" ref="E281:O281" si="49">SUM(E274:E280)</f>
        <v>28.73</v>
      </c>
      <c r="F281" s="29">
        <f t="shared" si="49"/>
        <v>101.85</v>
      </c>
      <c r="G281" s="29">
        <f t="shared" si="49"/>
        <v>823.46</v>
      </c>
      <c r="H281" s="29">
        <f t="shared" si="49"/>
        <v>0.43</v>
      </c>
      <c r="I281" s="29">
        <f t="shared" si="49"/>
        <v>0.63</v>
      </c>
      <c r="J281" s="29">
        <f t="shared" si="49"/>
        <v>10.5</v>
      </c>
      <c r="K281" s="29">
        <f t="shared" si="49"/>
        <v>2.52</v>
      </c>
      <c r="L281" s="29">
        <f t="shared" si="49"/>
        <v>208.31</v>
      </c>
      <c r="M281" s="29">
        <f t="shared" si="49"/>
        <v>395.92</v>
      </c>
      <c r="N281" s="29">
        <f t="shared" si="49"/>
        <v>111.84</v>
      </c>
      <c r="O281" s="29">
        <f t="shared" si="49"/>
        <v>8.05</v>
      </c>
    </row>
    <row r="282" ht="15" customHeight="1" spans="1:15">
      <c r="A282" s="22" t="s">
        <v>83</v>
      </c>
      <c r="B282" s="23" t="s">
        <v>84</v>
      </c>
      <c r="C282" s="24">
        <v>200</v>
      </c>
      <c r="D282" s="38">
        <v>1.4</v>
      </c>
      <c r="E282" s="25">
        <v>0</v>
      </c>
      <c r="F282" s="38">
        <v>24.4</v>
      </c>
      <c r="G282" s="38">
        <v>103.2</v>
      </c>
      <c r="H282" s="25">
        <v>0.02</v>
      </c>
      <c r="I282" s="25">
        <v>0</v>
      </c>
      <c r="J282" s="24">
        <v>14</v>
      </c>
      <c r="K282" s="25">
        <v>0</v>
      </c>
      <c r="L282" s="24">
        <v>34</v>
      </c>
      <c r="M282" s="24">
        <v>36</v>
      </c>
      <c r="N282" s="24">
        <v>12</v>
      </c>
      <c r="O282" s="38">
        <v>0.6</v>
      </c>
    </row>
    <row r="283" ht="15" customHeight="1" spans="1:15">
      <c r="A283" s="22" t="s">
        <v>57</v>
      </c>
      <c r="B283" s="23" t="s">
        <v>58</v>
      </c>
      <c r="C283" s="22">
        <v>42</v>
      </c>
      <c r="D283" s="25">
        <v>2.1</v>
      </c>
      <c r="E283" s="25">
        <v>1.6</v>
      </c>
      <c r="F283" s="25">
        <v>26.3</v>
      </c>
      <c r="G283" s="25">
        <v>128</v>
      </c>
      <c r="H283" s="25">
        <v>0.04</v>
      </c>
      <c r="I283" s="25">
        <v>0</v>
      </c>
      <c r="J283" s="25">
        <v>0</v>
      </c>
      <c r="K283" s="25">
        <v>0</v>
      </c>
      <c r="L283" s="25">
        <v>3.9</v>
      </c>
      <c r="M283" s="25">
        <v>2.8</v>
      </c>
      <c r="N283" s="25">
        <v>3.42</v>
      </c>
      <c r="O283" s="25">
        <v>0.3</v>
      </c>
    </row>
    <row r="284" ht="15" customHeight="1" spans="1:15">
      <c r="A284" s="22"/>
      <c r="B284" s="32"/>
      <c r="C284" s="27"/>
      <c r="D284" s="34">
        <f>SUM(D282:D283)</f>
        <v>3.5</v>
      </c>
      <c r="E284" s="34">
        <f t="shared" ref="E284:O284" si="50">SUM(E282:E283)</f>
        <v>1.6</v>
      </c>
      <c r="F284" s="34">
        <f t="shared" si="50"/>
        <v>50.7</v>
      </c>
      <c r="G284" s="34">
        <f t="shared" si="50"/>
        <v>231.2</v>
      </c>
      <c r="H284" s="34">
        <f t="shared" si="50"/>
        <v>0.06</v>
      </c>
      <c r="I284" s="34">
        <f t="shared" si="50"/>
        <v>0</v>
      </c>
      <c r="J284" s="34">
        <f t="shared" si="50"/>
        <v>14</v>
      </c>
      <c r="K284" s="34">
        <f t="shared" si="50"/>
        <v>0</v>
      </c>
      <c r="L284" s="34">
        <f t="shared" si="50"/>
        <v>37.9</v>
      </c>
      <c r="M284" s="34">
        <f t="shared" si="50"/>
        <v>38.8</v>
      </c>
      <c r="N284" s="34">
        <f t="shared" si="50"/>
        <v>15.42</v>
      </c>
      <c r="O284" s="34">
        <f t="shared" si="50"/>
        <v>0.9</v>
      </c>
    </row>
    <row r="285" ht="15" customHeight="1" spans="1:15">
      <c r="A285" s="16"/>
      <c r="B285" s="28"/>
      <c r="C285" s="57"/>
      <c r="D285" s="29">
        <f>SUM(D272+D281+D284)</f>
        <v>68.71</v>
      </c>
      <c r="E285" s="29">
        <f t="shared" ref="E285:O285" si="51">SUM(E272+E281+E284)</f>
        <v>47.61</v>
      </c>
      <c r="F285" s="29">
        <f t="shared" si="51"/>
        <v>232.66</v>
      </c>
      <c r="G285" s="29">
        <f t="shared" si="51"/>
        <v>1659.64</v>
      </c>
      <c r="H285" s="29">
        <f t="shared" si="51"/>
        <v>0.701</v>
      </c>
      <c r="I285" s="29">
        <f t="shared" si="51"/>
        <v>4.83</v>
      </c>
      <c r="J285" s="29">
        <f t="shared" si="51"/>
        <v>92.84</v>
      </c>
      <c r="K285" s="29">
        <f t="shared" si="51"/>
        <v>3.22</v>
      </c>
      <c r="L285" s="29">
        <f t="shared" si="51"/>
        <v>593.18</v>
      </c>
      <c r="M285" s="29">
        <f t="shared" si="51"/>
        <v>820.04</v>
      </c>
      <c r="N285" s="29">
        <f t="shared" si="51"/>
        <v>195.41</v>
      </c>
      <c r="O285" s="29">
        <f t="shared" si="51"/>
        <v>12.74</v>
      </c>
    </row>
    <row r="286" ht="15" customHeight="1" spans="1:15">
      <c r="A286" s="16"/>
      <c r="B286" s="28"/>
      <c r="C286" s="31"/>
      <c r="D286" s="20"/>
      <c r="E286" s="20"/>
      <c r="F286" s="20"/>
      <c r="G286" s="20"/>
      <c r="H286" s="30"/>
      <c r="I286" s="20"/>
      <c r="J286" s="20"/>
      <c r="K286" s="20"/>
      <c r="L286" s="20"/>
      <c r="M286" s="20"/>
      <c r="N286" s="20"/>
      <c r="O286" s="20"/>
    </row>
    <row r="287" ht="15" customHeight="1" spans="1:15">
      <c r="A287" s="19" t="s">
        <v>193</v>
      </c>
      <c r="B287" s="19"/>
      <c r="C287" s="16"/>
      <c r="D287" s="20"/>
      <c r="E287" s="20"/>
      <c r="F287" s="20"/>
      <c r="G287" s="21"/>
      <c r="H287" s="20"/>
      <c r="I287" s="20"/>
      <c r="J287" s="20"/>
      <c r="K287" s="20"/>
      <c r="L287" s="20"/>
      <c r="M287" s="21"/>
      <c r="N287" s="30"/>
      <c r="O287" s="20"/>
    </row>
    <row r="288" ht="15" customHeight="1" spans="1:15">
      <c r="A288" s="19" t="s">
        <v>28</v>
      </c>
      <c r="B288" s="19"/>
      <c r="C288" s="16"/>
      <c r="D288" s="20"/>
      <c r="E288" s="30"/>
      <c r="F288" s="20"/>
      <c r="G288" s="20"/>
      <c r="H288" s="20"/>
      <c r="I288" s="20"/>
      <c r="J288" s="20"/>
      <c r="K288" s="20"/>
      <c r="L288" s="20"/>
      <c r="M288" s="20"/>
      <c r="N288" s="30"/>
      <c r="O288" s="30"/>
    </row>
    <row r="289" ht="15" customHeight="1" spans="1:15">
      <c r="A289" s="33" t="s">
        <v>36</v>
      </c>
      <c r="B289" s="28" t="s">
        <v>174</v>
      </c>
      <c r="C289" s="33" t="s">
        <v>175</v>
      </c>
      <c r="D289" s="20">
        <v>5.25</v>
      </c>
      <c r="E289" s="20">
        <v>7.19</v>
      </c>
      <c r="F289" s="20">
        <v>16.06</v>
      </c>
      <c r="G289" s="30">
        <v>149</v>
      </c>
      <c r="H289" s="20">
        <v>0.05</v>
      </c>
      <c r="I289" s="20">
        <v>0.02</v>
      </c>
      <c r="J289" s="20">
        <v>0.08</v>
      </c>
      <c r="K289" s="20">
        <v>0.04</v>
      </c>
      <c r="L289" s="31">
        <v>118</v>
      </c>
      <c r="M289" s="30">
        <v>91.8</v>
      </c>
      <c r="N289" s="20">
        <v>16.52</v>
      </c>
      <c r="O289" s="20">
        <v>0.57</v>
      </c>
    </row>
    <row r="290" ht="15" customHeight="1" spans="1:15">
      <c r="A290" s="16" t="s">
        <v>64</v>
      </c>
      <c r="B290" s="28" t="s">
        <v>65</v>
      </c>
      <c r="C290" s="36">
        <v>1</v>
      </c>
      <c r="D290" s="20">
        <v>5.52</v>
      </c>
      <c r="E290" s="20">
        <v>5.04</v>
      </c>
      <c r="F290" s="20">
        <v>0</v>
      </c>
      <c r="G290" s="20">
        <v>67.44</v>
      </c>
      <c r="H290" s="20">
        <v>0.03</v>
      </c>
      <c r="I290" s="20">
        <v>0.27</v>
      </c>
      <c r="J290" s="20">
        <v>0</v>
      </c>
      <c r="K290" s="20">
        <v>0.29</v>
      </c>
      <c r="L290" s="30">
        <v>26.4</v>
      </c>
      <c r="M290" s="20">
        <v>92.16</v>
      </c>
      <c r="N290" s="20">
        <v>5.76</v>
      </c>
      <c r="O290" s="30">
        <v>1.2</v>
      </c>
    </row>
    <row r="291" ht="15" customHeight="1" spans="1:15">
      <c r="A291" s="16" t="s">
        <v>89</v>
      </c>
      <c r="B291" s="28" t="s">
        <v>90</v>
      </c>
      <c r="C291" s="16" t="s">
        <v>33</v>
      </c>
      <c r="D291" s="20">
        <v>7.15</v>
      </c>
      <c r="E291" s="20">
        <v>5.59</v>
      </c>
      <c r="F291" s="20">
        <v>43.21</v>
      </c>
      <c r="G291" s="20">
        <v>251.73</v>
      </c>
      <c r="H291" s="20">
        <v>0.22</v>
      </c>
      <c r="I291" s="20">
        <v>2.22</v>
      </c>
      <c r="J291" s="20">
        <v>1.26</v>
      </c>
      <c r="K291" s="20">
        <v>0.36</v>
      </c>
      <c r="L291" s="20">
        <v>134.46</v>
      </c>
      <c r="M291" s="20">
        <v>222.33</v>
      </c>
      <c r="N291" s="20">
        <v>31.11</v>
      </c>
      <c r="O291" s="20">
        <v>1.24</v>
      </c>
    </row>
    <row r="292" ht="15" customHeight="1" spans="1:15">
      <c r="A292" s="16" t="s">
        <v>102</v>
      </c>
      <c r="B292" s="28" t="s">
        <v>194</v>
      </c>
      <c r="C292" s="31">
        <v>200</v>
      </c>
      <c r="D292" s="30">
        <v>0.1</v>
      </c>
      <c r="E292" s="20">
        <v>0</v>
      </c>
      <c r="F292" s="20">
        <v>21.48</v>
      </c>
      <c r="G292" s="30">
        <v>86.3</v>
      </c>
      <c r="H292" s="20">
        <v>0</v>
      </c>
      <c r="I292" s="20">
        <v>0</v>
      </c>
      <c r="J292" s="20">
        <v>0.96</v>
      </c>
      <c r="K292" s="20">
        <v>0</v>
      </c>
      <c r="L292" s="20">
        <v>3.36</v>
      </c>
      <c r="M292" s="20">
        <v>4.32</v>
      </c>
      <c r="N292" s="20">
        <v>1.44</v>
      </c>
      <c r="O292" s="30">
        <v>0.1</v>
      </c>
    </row>
    <row r="293" ht="15" customHeight="1" spans="1:15">
      <c r="A293" s="16"/>
      <c r="B293" s="28"/>
      <c r="C293" s="31"/>
      <c r="D293" s="52">
        <f>SUM(D289:D292)</f>
        <v>18.02</v>
      </c>
      <c r="E293" s="52">
        <f t="shared" ref="E293:O293" si="52">SUM(E289:E292)</f>
        <v>17.82</v>
      </c>
      <c r="F293" s="52">
        <f t="shared" si="52"/>
        <v>80.75</v>
      </c>
      <c r="G293" s="52">
        <f t="shared" si="52"/>
        <v>554.47</v>
      </c>
      <c r="H293" s="52">
        <f t="shared" si="52"/>
        <v>0.3</v>
      </c>
      <c r="I293" s="52">
        <f t="shared" si="52"/>
        <v>2.51</v>
      </c>
      <c r="J293" s="52">
        <f t="shared" si="52"/>
        <v>2.3</v>
      </c>
      <c r="K293" s="52">
        <f t="shared" si="52"/>
        <v>0.69</v>
      </c>
      <c r="L293" s="52">
        <f t="shared" si="52"/>
        <v>282.22</v>
      </c>
      <c r="M293" s="52">
        <f t="shared" si="52"/>
        <v>410.61</v>
      </c>
      <c r="N293" s="52">
        <f t="shared" si="52"/>
        <v>54.83</v>
      </c>
      <c r="O293" s="52">
        <f t="shared" si="52"/>
        <v>3.11</v>
      </c>
    </row>
    <row r="294" ht="15" customHeight="1" spans="1:15">
      <c r="A294" s="19" t="s">
        <v>42</v>
      </c>
      <c r="B294" s="19"/>
      <c r="C294" s="16"/>
      <c r="D294" s="20"/>
      <c r="E294" s="20"/>
      <c r="F294" s="20"/>
      <c r="G294" s="20"/>
      <c r="H294" s="30"/>
      <c r="I294" s="20"/>
      <c r="J294" s="20"/>
      <c r="K294" s="20"/>
      <c r="L294" s="20"/>
      <c r="M294" s="20"/>
      <c r="N294" s="20"/>
      <c r="O294" s="20"/>
    </row>
    <row r="295" ht="19.5" customHeight="1" spans="1:15">
      <c r="A295" s="16" t="s">
        <v>114</v>
      </c>
      <c r="B295" s="28" t="s">
        <v>115</v>
      </c>
      <c r="C295" s="31">
        <v>75</v>
      </c>
      <c r="D295" s="30">
        <v>0.67</v>
      </c>
      <c r="E295" s="20">
        <v>4.5</v>
      </c>
      <c r="F295" s="20">
        <v>5.55</v>
      </c>
      <c r="G295" s="30">
        <v>53</v>
      </c>
      <c r="H295" s="20">
        <v>0.04</v>
      </c>
      <c r="I295" s="20">
        <v>0</v>
      </c>
      <c r="J295" s="20">
        <v>12.75</v>
      </c>
      <c r="K295" s="20">
        <v>0.17</v>
      </c>
      <c r="L295" s="30">
        <v>12.7</v>
      </c>
      <c r="M295" s="20">
        <v>23.3</v>
      </c>
      <c r="N295" s="20">
        <v>12.1</v>
      </c>
      <c r="O295" s="20">
        <v>0.54</v>
      </c>
    </row>
    <row r="296" ht="15" customHeight="1" spans="1:15">
      <c r="A296" s="16" t="s">
        <v>116</v>
      </c>
      <c r="B296" s="28" t="s">
        <v>117</v>
      </c>
      <c r="C296" s="16" t="s">
        <v>97</v>
      </c>
      <c r="D296" s="20">
        <v>7.42</v>
      </c>
      <c r="E296" s="20">
        <v>7.19</v>
      </c>
      <c r="F296" s="20">
        <v>13.66</v>
      </c>
      <c r="G296" s="31">
        <v>186.7</v>
      </c>
      <c r="H296" s="30">
        <v>0.1</v>
      </c>
      <c r="I296" s="20">
        <v>27.81</v>
      </c>
      <c r="J296" s="20">
        <v>11.64</v>
      </c>
      <c r="K296" s="20">
        <v>0.35</v>
      </c>
      <c r="L296" s="20">
        <v>154.42</v>
      </c>
      <c r="M296" s="20">
        <v>121.19</v>
      </c>
      <c r="N296" s="20">
        <v>27.67</v>
      </c>
      <c r="O296" s="20">
        <v>1.83</v>
      </c>
    </row>
    <row r="297" ht="15" customHeight="1" spans="1:15">
      <c r="A297" s="16" t="s">
        <v>133</v>
      </c>
      <c r="B297" s="28" t="s">
        <v>134</v>
      </c>
      <c r="C297" s="16" t="s">
        <v>77</v>
      </c>
      <c r="D297" s="20">
        <v>11.01</v>
      </c>
      <c r="E297" s="20">
        <v>9.26</v>
      </c>
      <c r="F297" s="20">
        <v>8.39</v>
      </c>
      <c r="G297" s="20">
        <v>211.36</v>
      </c>
      <c r="H297" s="20">
        <v>0.07</v>
      </c>
      <c r="I297" s="20">
        <v>0.03</v>
      </c>
      <c r="J297" s="20">
        <v>3.59</v>
      </c>
      <c r="K297" s="20">
        <v>0.17</v>
      </c>
      <c r="L297" s="20">
        <v>69.47</v>
      </c>
      <c r="M297" s="20">
        <v>124.87</v>
      </c>
      <c r="N297" s="20">
        <v>38.15</v>
      </c>
      <c r="O297" s="20">
        <v>0.88</v>
      </c>
    </row>
    <row r="298" ht="15" customHeight="1" spans="1:15">
      <c r="A298" s="16" t="s">
        <v>135</v>
      </c>
      <c r="B298" s="28" t="s">
        <v>136</v>
      </c>
      <c r="C298" s="31">
        <v>150</v>
      </c>
      <c r="D298" s="20">
        <v>3.52</v>
      </c>
      <c r="E298" s="20">
        <v>5.43</v>
      </c>
      <c r="F298" s="20">
        <v>23.42</v>
      </c>
      <c r="G298" s="20">
        <v>155.78</v>
      </c>
      <c r="H298" s="20">
        <v>0.22</v>
      </c>
      <c r="I298" s="20">
        <v>0.54</v>
      </c>
      <c r="J298" s="20">
        <v>5.2</v>
      </c>
      <c r="K298" s="20">
        <v>0.24</v>
      </c>
      <c r="L298" s="20">
        <v>52.22</v>
      </c>
      <c r="M298" s="20">
        <v>147.37</v>
      </c>
      <c r="N298" s="20">
        <v>32.68</v>
      </c>
      <c r="O298" s="20">
        <v>1.76</v>
      </c>
    </row>
    <row r="299" ht="24.75" customHeight="1" spans="1:15">
      <c r="A299" s="16" t="s">
        <v>50</v>
      </c>
      <c r="B299" s="28" t="s">
        <v>51</v>
      </c>
      <c r="C299" s="31">
        <v>200</v>
      </c>
      <c r="D299" s="30">
        <v>0.5</v>
      </c>
      <c r="E299" s="20">
        <v>0.02</v>
      </c>
      <c r="F299" s="20">
        <v>19.43</v>
      </c>
      <c r="G299" s="20">
        <v>79.92</v>
      </c>
      <c r="H299" s="20">
        <v>0</v>
      </c>
      <c r="I299" s="20">
        <v>0.02</v>
      </c>
      <c r="J299" s="20">
        <v>0.03</v>
      </c>
      <c r="K299" s="20">
        <v>0</v>
      </c>
      <c r="L299" s="20">
        <v>8.25</v>
      </c>
      <c r="M299" s="20">
        <v>2.97</v>
      </c>
      <c r="N299" s="20">
        <v>1.46</v>
      </c>
      <c r="O299" s="20">
        <v>0.05</v>
      </c>
    </row>
    <row r="300" ht="15" customHeight="1" spans="1:15">
      <c r="A300" s="16"/>
      <c r="B300" s="28" t="s">
        <v>52</v>
      </c>
      <c r="C300" s="16" t="s">
        <v>53</v>
      </c>
      <c r="D300" s="20">
        <v>2.28</v>
      </c>
      <c r="E300" s="20">
        <v>0.27</v>
      </c>
      <c r="F300" s="20">
        <v>14.91</v>
      </c>
      <c r="G300" s="20">
        <v>71.19</v>
      </c>
      <c r="H300" s="20">
        <v>0.05</v>
      </c>
      <c r="I300" s="20">
        <v>0</v>
      </c>
      <c r="J300" s="20">
        <v>0</v>
      </c>
      <c r="K300" s="20">
        <v>0</v>
      </c>
      <c r="L300" s="30">
        <v>7.8</v>
      </c>
      <c r="M300" s="30">
        <v>24.9</v>
      </c>
      <c r="N300" s="30">
        <v>10.5</v>
      </c>
      <c r="O300" s="20">
        <v>0.48</v>
      </c>
    </row>
    <row r="301" ht="15" customHeight="1" spans="1:15">
      <c r="A301" s="16"/>
      <c r="B301" s="28" t="s">
        <v>54</v>
      </c>
      <c r="C301" s="33" t="s">
        <v>53</v>
      </c>
      <c r="D301" s="20">
        <v>2.03</v>
      </c>
      <c r="E301" s="30">
        <v>0.4</v>
      </c>
      <c r="F301" s="30">
        <v>15.7</v>
      </c>
      <c r="G301" s="20">
        <v>74.49</v>
      </c>
      <c r="H301" s="20">
        <v>0.05</v>
      </c>
      <c r="I301" s="20">
        <v>0</v>
      </c>
      <c r="J301" s="20">
        <v>0</v>
      </c>
      <c r="K301" s="20">
        <v>0</v>
      </c>
      <c r="L301" s="20">
        <v>10.5</v>
      </c>
      <c r="M301" s="20">
        <v>47.4</v>
      </c>
      <c r="N301" s="20">
        <v>14.1</v>
      </c>
      <c r="O301" s="20">
        <v>1.17</v>
      </c>
    </row>
    <row r="302" ht="15" customHeight="1" spans="1:15">
      <c r="A302" s="16"/>
      <c r="B302" s="28"/>
      <c r="C302" s="33"/>
      <c r="D302" s="29">
        <f>SUM(D295:D301)</f>
        <v>27.43</v>
      </c>
      <c r="E302" s="29">
        <f t="shared" ref="E302:O302" si="53">SUM(E295:E301)</f>
        <v>27.07</v>
      </c>
      <c r="F302" s="29">
        <f t="shared" si="53"/>
        <v>101.06</v>
      </c>
      <c r="G302" s="29">
        <f t="shared" si="53"/>
        <v>832.44</v>
      </c>
      <c r="H302" s="29">
        <f t="shared" si="53"/>
        <v>0.53</v>
      </c>
      <c r="I302" s="29">
        <f t="shared" si="53"/>
        <v>28.4</v>
      </c>
      <c r="J302" s="29">
        <f t="shared" si="53"/>
        <v>33.21</v>
      </c>
      <c r="K302" s="29">
        <f t="shared" si="53"/>
        <v>0.93</v>
      </c>
      <c r="L302" s="29">
        <f t="shared" si="53"/>
        <v>315.36</v>
      </c>
      <c r="M302" s="29">
        <f t="shared" si="53"/>
        <v>492</v>
      </c>
      <c r="N302" s="29">
        <f t="shared" si="53"/>
        <v>136.66</v>
      </c>
      <c r="O302" s="29">
        <f t="shared" si="53"/>
        <v>6.71</v>
      </c>
    </row>
    <row r="303" ht="15" customHeight="1" spans="1:15">
      <c r="A303" s="22" t="s">
        <v>55</v>
      </c>
      <c r="B303" s="32" t="s">
        <v>56</v>
      </c>
      <c r="C303" s="22">
        <v>200</v>
      </c>
      <c r="D303" s="25">
        <v>5.5</v>
      </c>
      <c r="E303" s="25">
        <v>5.6</v>
      </c>
      <c r="F303" s="25">
        <v>8.64</v>
      </c>
      <c r="G303" s="25">
        <v>99</v>
      </c>
      <c r="H303" s="25">
        <v>0.09</v>
      </c>
      <c r="I303" s="25">
        <v>0</v>
      </c>
      <c r="J303" s="25">
        <v>1.73</v>
      </c>
      <c r="K303" s="25">
        <v>0</v>
      </c>
      <c r="L303" s="38">
        <v>252.87</v>
      </c>
      <c r="M303" s="25">
        <v>196</v>
      </c>
      <c r="N303" s="38">
        <v>30</v>
      </c>
      <c r="O303" s="25">
        <v>0.22</v>
      </c>
    </row>
    <row r="304" ht="15" customHeight="1" spans="1:15">
      <c r="A304" s="22" t="s">
        <v>39</v>
      </c>
      <c r="B304" s="23" t="s">
        <v>160</v>
      </c>
      <c r="C304" s="24" t="s">
        <v>41</v>
      </c>
      <c r="D304" s="25">
        <v>2</v>
      </c>
      <c r="E304" s="25">
        <v>14.5</v>
      </c>
      <c r="F304" s="38">
        <v>31.5</v>
      </c>
      <c r="G304" s="38">
        <v>215</v>
      </c>
      <c r="H304" s="25">
        <v>0</v>
      </c>
      <c r="I304" s="25">
        <v>0</v>
      </c>
      <c r="J304" s="25">
        <v>0</v>
      </c>
      <c r="K304" s="25">
        <v>0</v>
      </c>
      <c r="L304" s="25">
        <v>27.9</v>
      </c>
      <c r="M304" s="25">
        <v>0</v>
      </c>
      <c r="N304" s="25">
        <v>0</v>
      </c>
      <c r="O304" s="25">
        <v>0.41</v>
      </c>
    </row>
    <row r="305" ht="15" customHeight="1" spans="1:15">
      <c r="A305" s="22"/>
      <c r="B305" s="32"/>
      <c r="C305" s="27"/>
      <c r="D305" s="34">
        <f>SUM(D303)</f>
        <v>5.5</v>
      </c>
      <c r="E305" s="34">
        <f t="shared" ref="E305:O305" si="54">SUM(E303)</f>
        <v>5.6</v>
      </c>
      <c r="F305" s="34">
        <f t="shared" si="54"/>
        <v>8.64</v>
      </c>
      <c r="G305" s="34">
        <f t="shared" si="54"/>
        <v>99</v>
      </c>
      <c r="H305" s="34">
        <f t="shared" si="54"/>
        <v>0.09</v>
      </c>
      <c r="I305" s="34">
        <f t="shared" si="54"/>
        <v>0</v>
      </c>
      <c r="J305" s="34">
        <f t="shared" si="54"/>
        <v>1.73</v>
      </c>
      <c r="K305" s="34">
        <f t="shared" si="54"/>
        <v>0</v>
      </c>
      <c r="L305" s="34">
        <f t="shared" si="54"/>
        <v>252.87</v>
      </c>
      <c r="M305" s="34">
        <f t="shared" si="54"/>
        <v>196</v>
      </c>
      <c r="N305" s="34">
        <f t="shared" si="54"/>
        <v>30</v>
      </c>
      <c r="O305" s="34">
        <f t="shared" si="54"/>
        <v>0.22</v>
      </c>
    </row>
    <row r="306" ht="15" customHeight="1" spans="1:15">
      <c r="A306" s="16"/>
      <c r="B306" s="28"/>
      <c r="C306" s="57"/>
      <c r="D306" s="29">
        <f>SUM(D293+D302+D305)</f>
        <v>50.95</v>
      </c>
      <c r="E306" s="29">
        <f t="shared" ref="E306:O306" si="55">SUM(E293+E302+E305)</f>
        <v>50.49</v>
      </c>
      <c r="F306" s="29">
        <f t="shared" si="55"/>
        <v>190.45</v>
      </c>
      <c r="G306" s="29">
        <f t="shared" si="55"/>
        <v>1485.91</v>
      </c>
      <c r="H306" s="29">
        <f t="shared" si="55"/>
        <v>0.92</v>
      </c>
      <c r="I306" s="29">
        <f t="shared" si="55"/>
        <v>30.91</v>
      </c>
      <c r="J306" s="29">
        <f t="shared" si="55"/>
        <v>37.24</v>
      </c>
      <c r="K306" s="29">
        <f t="shared" si="55"/>
        <v>1.62</v>
      </c>
      <c r="L306" s="29">
        <f t="shared" si="55"/>
        <v>850.45</v>
      </c>
      <c r="M306" s="29">
        <f t="shared" si="55"/>
        <v>1098.61</v>
      </c>
      <c r="N306" s="29">
        <f t="shared" si="55"/>
        <v>221.49</v>
      </c>
      <c r="O306" s="29">
        <f t="shared" si="55"/>
        <v>10.04</v>
      </c>
    </row>
    <row r="307" ht="15" customHeight="1" spans="1:15">
      <c r="A307" s="19"/>
      <c r="B307" s="19"/>
      <c r="C307" s="45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</row>
    <row r="308" ht="15" customHeight="1" spans="1:15">
      <c r="A308" s="19" t="s">
        <v>195</v>
      </c>
      <c r="B308" s="19"/>
      <c r="C308" s="16"/>
      <c r="D308" s="20"/>
      <c r="E308" s="20"/>
      <c r="F308" s="20"/>
      <c r="G308" s="21"/>
      <c r="H308" s="20"/>
      <c r="I308" s="44"/>
      <c r="J308" s="20"/>
      <c r="K308" s="20"/>
      <c r="L308" s="20"/>
      <c r="M308" s="20"/>
      <c r="N308" s="20"/>
      <c r="O308" s="20"/>
    </row>
    <row r="309" ht="15" customHeight="1" spans="1:15">
      <c r="A309" s="19" t="s">
        <v>28</v>
      </c>
      <c r="B309" s="19"/>
      <c r="C309" s="16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30"/>
    </row>
    <row r="310" ht="15" customHeight="1" spans="1:15">
      <c r="A310" s="22" t="s">
        <v>29</v>
      </c>
      <c r="B310" s="23" t="s">
        <v>30</v>
      </c>
      <c r="C310" s="24">
        <v>100</v>
      </c>
      <c r="D310" s="25">
        <v>0.4</v>
      </c>
      <c r="E310" s="25">
        <v>0.4</v>
      </c>
      <c r="F310" s="25">
        <v>9.8</v>
      </c>
      <c r="G310" s="25">
        <v>47</v>
      </c>
      <c r="H310" s="25">
        <v>0.03</v>
      </c>
      <c r="I310" s="25">
        <v>0</v>
      </c>
      <c r="J310" s="38">
        <v>10</v>
      </c>
      <c r="K310" s="25">
        <v>0.3</v>
      </c>
      <c r="L310" s="25">
        <v>16</v>
      </c>
      <c r="M310" s="25">
        <v>11</v>
      </c>
      <c r="N310" s="38">
        <v>9</v>
      </c>
      <c r="O310" s="38">
        <v>2.2</v>
      </c>
    </row>
    <row r="311" ht="15" customHeight="1" spans="1:15">
      <c r="A311" s="16" t="s">
        <v>140</v>
      </c>
      <c r="B311" s="28" t="s">
        <v>141</v>
      </c>
      <c r="C311" s="16" t="s">
        <v>110</v>
      </c>
      <c r="D311" s="20">
        <v>26.3</v>
      </c>
      <c r="E311" s="30">
        <v>19.9</v>
      </c>
      <c r="F311" s="20">
        <v>50.4</v>
      </c>
      <c r="G311" s="20">
        <v>564</v>
      </c>
      <c r="H311" s="20">
        <v>0.11</v>
      </c>
      <c r="I311" s="20">
        <v>4.54</v>
      </c>
      <c r="J311" s="20">
        <v>0.85</v>
      </c>
      <c r="K311" s="20">
        <v>0.57</v>
      </c>
      <c r="L311" s="20">
        <v>352.05</v>
      </c>
      <c r="M311" s="20">
        <v>334.26</v>
      </c>
      <c r="N311" s="20">
        <v>40.73</v>
      </c>
      <c r="O311" s="20">
        <v>1.16</v>
      </c>
    </row>
    <row r="312" ht="15" customHeight="1" spans="1:15">
      <c r="A312" s="16" t="s">
        <v>111</v>
      </c>
      <c r="B312" s="28" t="s">
        <v>112</v>
      </c>
      <c r="C312" s="31">
        <v>200</v>
      </c>
      <c r="D312" s="30">
        <v>0.2</v>
      </c>
      <c r="E312" s="20">
        <v>0.05</v>
      </c>
      <c r="F312" s="20">
        <v>5.06</v>
      </c>
      <c r="G312" s="30">
        <v>21.5</v>
      </c>
      <c r="H312" s="20">
        <v>0</v>
      </c>
      <c r="I312" s="20">
        <v>0.05</v>
      </c>
      <c r="J312" s="30">
        <v>0.1</v>
      </c>
      <c r="K312" s="20">
        <v>0</v>
      </c>
      <c r="L312" s="20">
        <v>4.95</v>
      </c>
      <c r="M312" s="20">
        <v>8.25</v>
      </c>
      <c r="N312" s="30">
        <v>4.4</v>
      </c>
      <c r="O312" s="20">
        <v>0.82</v>
      </c>
    </row>
    <row r="313" ht="15" customHeight="1" spans="1:15">
      <c r="A313" s="22"/>
      <c r="B313" s="23" t="s">
        <v>113</v>
      </c>
      <c r="C313" s="24">
        <v>30</v>
      </c>
      <c r="D313" s="25">
        <v>2.3</v>
      </c>
      <c r="E313" s="25">
        <v>0.9</v>
      </c>
      <c r="F313" s="25">
        <v>15</v>
      </c>
      <c r="G313" s="25">
        <v>81</v>
      </c>
      <c r="H313" s="25">
        <v>0</v>
      </c>
      <c r="I313" s="25">
        <v>0</v>
      </c>
      <c r="J313" s="25">
        <v>0</v>
      </c>
      <c r="K313" s="25">
        <v>0</v>
      </c>
      <c r="L313" s="38">
        <v>6.6</v>
      </c>
      <c r="M313" s="38">
        <v>19.5</v>
      </c>
      <c r="N313" s="38">
        <v>3.9</v>
      </c>
      <c r="O313" s="25">
        <v>0.6</v>
      </c>
    </row>
    <row r="314" ht="15" customHeight="1" spans="1:15">
      <c r="A314" s="16"/>
      <c r="B314" s="28"/>
      <c r="C314" s="16"/>
      <c r="D314" s="29">
        <f>SUM(D310:D313)</f>
        <v>29.2</v>
      </c>
      <c r="E314" s="29">
        <f t="shared" ref="E314:O314" si="56">SUM(E310:E313)</f>
        <v>21.25</v>
      </c>
      <c r="F314" s="29">
        <f t="shared" si="56"/>
        <v>80.26</v>
      </c>
      <c r="G314" s="29">
        <f t="shared" si="56"/>
        <v>713.5</v>
      </c>
      <c r="H314" s="29">
        <f t="shared" si="56"/>
        <v>0.14</v>
      </c>
      <c r="I314" s="29">
        <f t="shared" si="56"/>
        <v>4.59</v>
      </c>
      <c r="J314" s="29">
        <f t="shared" si="56"/>
        <v>10.95</v>
      </c>
      <c r="K314" s="29">
        <f t="shared" si="56"/>
        <v>0.87</v>
      </c>
      <c r="L314" s="29">
        <f t="shared" si="56"/>
        <v>379.6</v>
      </c>
      <c r="M314" s="29">
        <f t="shared" si="56"/>
        <v>373.01</v>
      </c>
      <c r="N314" s="29">
        <f t="shared" si="56"/>
        <v>58.03</v>
      </c>
      <c r="O314" s="29">
        <f t="shared" si="56"/>
        <v>4.78</v>
      </c>
    </row>
    <row r="315" ht="15" customHeight="1" spans="1:15">
      <c r="A315" s="19" t="s">
        <v>42</v>
      </c>
      <c r="B315" s="19"/>
      <c r="C315" s="16"/>
      <c r="D315" s="20"/>
      <c r="E315" s="20"/>
      <c r="F315" s="30"/>
      <c r="G315" s="30"/>
      <c r="H315" s="20"/>
      <c r="I315" s="20"/>
      <c r="J315" s="20"/>
      <c r="K315" s="20"/>
      <c r="L315" s="20"/>
      <c r="M315" s="20"/>
      <c r="N315" s="20"/>
      <c r="O315" s="20"/>
    </row>
    <row r="316" ht="15" customHeight="1" spans="1:15">
      <c r="A316" s="16" t="s">
        <v>43</v>
      </c>
      <c r="B316" s="28" t="s">
        <v>44</v>
      </c>
      <c r="C316" s="31">
        <v>50</v>
      </c>
      <c r="D316" s="20">
        <v>0.49</v>
      </c>
      <c r="E316" s="20">
        <v>0.06</v>
      </c>
      <c r="F316" s="20">
        <v>1.53</v>
      </c>
      <c r="G316" s="20">
        <v>8.63</v>
      </c>
      <c r="H316" s="20">
        <v>0.02</v>
      </c>
      <c r="I316" s="20">
        <v>0.01</v>
      </c>
      <c r="J316" s="20">
        <v>6.12</v>
      </c>
      <c r="K316" s="20">
        <v>0.06</v>
      </c>
      <c r="L316" s="20">
        <v>14.08</v>
      </c>
      <c r="M316" s="30">
        <v>25.7</v>
      </c>
      <c r="N316" s="20">
        <v>8.57</v>
      </c>
      <c r="O316" s="20">
        <v>0.37</v>
      </c>
    </row>
    <row r="317" ht="18" customHeight="1" spans="1:15">
      <c r="A317" s="22" t="s">
        <v>45</v>
      </c>
      <c r="B317" s="32" t="s">
        <v>46</v>
      </c>
      <c r="C317" s="22">
        <v>250</v>
      </c>
      <c r="D317" s="25">
        <v>11.17</v>
      </c>
      <c r="E317" s="25">
        <v>6.73</v>
      </c>
      <c r="F317" s="25">
        <v>22.2</v>
      </c>
      <c r="G317" s="25">
        <v>196</v>
      </c>
      <c r="H317" s="25">
        <v>0.31</v>
      </c>
      <c r="I317" s="25">
        <v>0.27</v>
      </c>
      <c r="J317" s="38">
        <v>4.6</v>
      </c>
      <c r="K317" s="38">
        <v>0.6</v>
      </c>
      <c r="L317" s="25">
        <v>139.46</v>
      </c>
      <c r="M317" s="25">
        <v>160.04</v>
      </c>
      <c r="N317" s="25">
        <v>29.69</v>
      </c>
      <c r="O317" s="25">
        <v>2.69</v>
      </c>
    </row>
    <row r="318" ht="15.75" customHeight="1" spans="1:15">
      <c r="A318" s="16" t="s">
        <v>145</v>
      </c>
      <c r="B318" s="28" t="s">
        <v>146</v>
      </c>
      <c r="C318" s="16" t="s">
        <v>77</v>
      </c>
      <c r="D318" s="20">
        <v>12.59</v>
      </c>
      <c r="E318" s="20">
        <v>17.08</v>
      </c>
      <c r="F318" s="20">
        <v>12.06</v>
      </c>
      <c r="G318" s="20">
        <v>252.35</v>
      </c>
      <c r="H318" s="20">
        <v>0.08</v>
      </c>
      <c r="I318" s="20">
        <v>0.01</v>
      </c>
      <c r="J318" s="20">
        <v>1.76</v>
      </c>
      <c r="K318" s="20">
        <v>0.34</v>
      </c>
      <c r="L318" s="20">
        <v>29.17</v>
      </c>
      <c r="M318" s="20">
        <v>229.18</v>
      </c>
      <c r="N318" s="20">
        <v>37.93</v>
      </c>
      <c r="O318" s="20">
        <v>1.92</v>
      </c>
    </row>
    <row r="319" ht="15" customHeight="1" spans="1:15">
      <c r="A319" s="16" t="s">
        <v>121</v>
      </c>
      <c r="B319" s="28" t="s">
        <v>147</v>
      </c>
      <c r="C319" s="31">
        <v>150</v>
      </c>
      <c r="D319" s="20">
        <v>4.4</v>
      </c>
      <c r="E319" s="20">
        <v>4.3</v>
      </c>
      <c r="F319" s="20">
        <v>24.35</v>
      </c>
      <c r="G319" s="20">
        <v>165.5</v>
      </c>
      <c r="H319" s="20">
        <v>0.11</v>
      </c>
      <c r="I319" s="20">
        <v>0.02</v>
      </c>
      <c r="J319" s="20">
        <v>0</v>
      </c>
      <c r="K319" s="20">
        <v>0.26</v>
      </c>
      <c r="L319" s="20">
        <v>15.26</v>
      </c>
      <c r="M319" s="20">
        <v>107.58</v>
      </c>
      <c r="N319" s="30">
        <v>17.5</v>
      </c>
      <c r="O319" s="30">
        <v>0.7</v>
      </c>
    </row>
    <row r="320" ht="15.75" customHeight="1" spans="1:15">
      <c r="A320" s="16" t="s">
        <v>123</v>
      </c>
      <c r="B320" s="28" t="s">
        <v>124</v>
      </c>
      <c r="C320" s="31">
        <v>200</v>
      </c>
      <c r="D320" s="20">
        <v>0.68</v>
      </c>
      <c r="E320" s="20">
        <v>0.28</v>
      </c>
      <c r="F320" s="20">
        <v>20.76</v>
      </c>
      <c r="G320" s="20">
        <v>88.2</v>
      </c>
      <c r="H320" s="20">
        <v>0.012</v>
      </c>
      <c r="I320" s="20">
        <v>0</v>
      </c>
      <c r="J320" s="20">
        <v>100</v>
      </c>
      <c r="K320" s="30">
        <v>0.24</v>
      </c>
      <c r="L320" s="20">
        <v>21.34</v>
      </c>
      <c r="M320" s="20">
        <v>3.44</v>
      </c>
      <c r="N320" s="20">
        <v>3.44</v>
      </c>
      <c r="O320" s="20">
        <v>0.6</v>
      </c>
    </row>
    <row r="321" ht="14.25" customHeight="1" spans="1:15">
      <c r="A321" s="16"/>
      <c r="B321" s="28" t="s">
        <v>52</v>
      </c>
      <c r="C321" s="16" t="s">
        <v>53</v>
      </c>
      <c r="D321" s="20">
        <v>2.28</v>
      </c>
      <c r="E321" s="20">
        <v>0.27</v>
      </c>
      <c r="F321" s="20">
        <v>14.91</v>
      </c>
      <c r="G321" s="20">
        <v>71.19</v>
      </c>
      <c r="H321" s="20">
        <v>0.05</v>
      </c>
      <c r="I321" s="20">
        <v>0</v>
      </c>
      <c r="J321" s="20">
        <v>0</v>
      </c>
      <c r="K321" s="20">
        <v>0</v>
      </c>
      <c r="L321" s="30">
        <v>7.8</v>
      </c>
      <c r="M321" s="30">
        <v>24.9</v>
      </c>
      <c r="N321" s="30">
        <v>10.5</v>
      </c>
      <c r="O321" s="20">
        <v>0.48</v>
      </c>
    </row>
    <row r="322" ht="16.5" customHeight="1" spans="1:15">
      <c r="A322" s="16"/>
      <c r="B322" s="28" t="s">
        <v>54</v>
      </c>
      <c r="C322" s="33" t="s">
        <v>53</v>
      </c>
      <c r="D322" s="20">
        <v>2.03</v>
      </c>
      <c r="E322" s="30">
        <v>0.4</v>
      </c>
      <c r="F322" s="30">
        <v>15.7</v>
      </c>
      <c r="G322" s="20">
        <v>74.49</v>
      </c>
      <c r="H322" s="20">
        <v>0.05</v>
      </c>
      <c r="I322" s="20">
        <v>0</v>
      </c>
      <c r="J322" s="20">
        <v>0</v>
      </c>
      <c r="K322" s="20">
        <v>0</v>
      </c>
      <c r="L322" s="20">
        <v>10.5</v>
      </c>
      <c r="M322" s="20">
        <v>47.4</v>
      </c>
      <c r="N322" s="20">
        <v>14.1</v>
      </c>
      <c r="O322" s="20">
        <v>1.17</v>
      </c>
    </row>
    <row r="323" ht="16.5" customHeight="1" spans="1:15">
      <c r="A323" s="16"/>
      <c r="B323" s="28"/>
      <c r="C323" s="33"/>
      <c r="D323" s="29">
        <f>SUM(D316:D322)</f>
        <v>33.64</v>
      </c>
      <c r="E323" s="29">
        <f t="shared" ref="E323:O323" si="57">SUM(E316:E322)</f>
        <v>29.12</v>
      </c>
      <c r="F323" s="29">
        <f t="shared" si="57"/>
        <v>111.51</v>
      </c>
      <c r="G323" s="29">
        <f t="shared" si="57"/>
        <v>856.36</v>
      </c>
      <c r="H323" s="29">
        <f t="shared" si="57"/>
        <v>0.632</v>
      </c>
      <c r="I323" s="29">
        <f t="shared" si="57"/>
        <v>0.31</v>
      </c>
      <c r="J323" s="29">
        <f t="shared" si="57"/>
        <v>112.48</v>
      </c>
      <c r="K323" s="29">
        <f t="shared" si="57"/>
        <v>1.5</v>
      </c>
      <c r="L323" s="29">
        <f t="shared" si="57"/>
        <v>237.61</v>
      </c>
      <c r="M323" s="29">
        <f t="shared" si="57"/>
        <v>598.24</v>
      </c>
      <c r="N323" s="29">
        <f t="shared" si="57"/>
        <v>121.73</v>
      </c>
      <c r="O323" s="29">
        <f t="shared" si="57"/>
        <v>7.93</v>
      </c>
    </row>
    <row r="324" ht="16.5" customHeight="1" spans="1:15">
      <c r="A324" s="22" t="s">
        <v>39</v>
      </c>
      <c r="B324" s="32" t="s">
        <v>166</v>
      </c>
      <c r="C324" s="24" t="s">
        <v>105</v>
      </c>
      <c r="D324" s="38">
        <v>1.4</v>
      </c>
      <c r="E324" s="25">
        <v>0</v>
      </c>
      <c r="F324" s="38">
        <v>24.4</v>
      </c>
      <c r="G324" s="38">
        <v>103.2</v>
      </c>
      <c r="H324" s="25">
        <v>0.02</v>
      </c>
      <c r="I324" s="25">
        <v>0</v>
      </c>
      <c r="J324" s="24">
        <v>14</v>
      </c>
      <c r="K324" s="25">
        <v>0</v>
      </c>
      <c r="L324" s="24">
        <v>34</v>
      </c>
      <c r="M324" s="24">
        <v>36</v>
      </c>
      <c r="N324" s="24">
        <v>12</v>
      </c>
      <c r="O324" s="38">
        <v>0.6</v>
      </c>
    </row>
    <row r="325" ht="16.5" customHeight="1" spans="1:15">
      <c r="A325" s="22" t="s">
        <v>39</v>
      </c>
      <c r="B325" s="23" t="s">
        <v>104</v>
      </c>
      <c r="C325" s="24" t="s">
        <v>105</v>
      </c>
      <c r="D325" s="25">
        <v>3.48</v>
      </c>
      <c r="E325" s="25">
        <v>6</v>
      </c>
      <c r="F325" s="38">
        <v>26.8</v>
      </c>
      <c r="G325" s="38">
        <v>190.88</v>
      </c>
      <c r="H325" s="25">
        <v>0.04</v>
      </c>
      <c r="I325" s="25">
        <v>0</v>
      </c>
      <c r="J325" s="25">
        <v>0</v>
      </c>
      <c r="K325" s="25">
        <v>0</v>
      </c>
      <c r="L325" s="25">
        <v>18</v>
      </c>
      <c r="M325" s="25">
        <v>0</v>
      </c>
      <c r="N325" s="24">
        <v>10</v>
      </c>
      <c r="O325" s="38">
        <v>0</v>
      </c>
    </row>
    <row r="326" ht="16.5" customHeight="1" spans="1:15">
      <c r="A326" s="22"/>
      <c r="B326" s="32"/>
      <c r="C326" s="27"/>
      <c r="D326" s="34">
        <f>SUM(D324)</f>
        <v>1.4</v>
      </c>
      <c r="E326" s="34">
        <f t="shared" ref="E326:O326" si="58">SUM(E324)</f>
        <v>0</v>
      </c>
      <c r="F326" s="34">
        <f t="shared" si="58"/>
        <v>24.4</v>
      </c>
      <c r="G326" s="34">
        <f t="shared" si="58"/>
        <v>103.2</v>
      </c>
      <c r="H326" s="34">
        <f t="shared" si="58"/>
        <v>0.02</v>
      </c>
      <c r="I326" s="34">
        <f t="shared" si="58"/>
        <v>0</v>
      </c>
      <c r="J326" s="34">
        <f t="shared" si="58"/>
        <v>14</v>
      </c>
      <c r="K326" s="34">
        <f t="shared" si="58"/>
        <v>0</v>
      </c>
      <c r="L326" s="34">
        <f t="shared" si="58"/>
        <v>34</v>
      </c>
      <c r="M326" s="34">
        <f t="shared" si="58"/>
        <v>36</v>
      </c>
      <c r="N326" s="34">
        <f t="shared" si="58"/>
        <v>12</v>
      </c>
      <c r="O326" s="34">
        <f t="shared" si="58"/>
        <v>0.6</v>
      </c>
    </row>
    <row r="327" ht="15" customHeight="1" spans="1:15">
      <c r="A327" s="16"/>
      <c r="B327" s="28"/>
      <c r="C327" s="57"/>
      <c r="D327" s="29">
        <f>SUM(D314+D323+D326)</f>
        <v>64.24</v>
      </c>
      <c r="E327" s="29">
        <f t="shared" ref="E327:O327" si="59">SUM(E314+E323+E326)</f>
        <v>50.37</v>
      </c>
      <c r="F327" s="29">
        <f t="shared" si="59"/>
        <v>216.17</v>
      </c>
      <c r="G327" s="29">
        <f t="shared" si="59"/>
        <v>1673.06</v>
      </c>
      <c r="H327" s="29">
        <f t="shared" si="59"/>
        <v>0.792</v>
      </c>
      <c r="I327" s="29">
        <f t="shared" si="59"/>
        <v>4.9</v>
      </c>
      <c r="J327" s="29">
        <f t="shared" si="59"/>
        <v>137.43</v>
      </c>
      <c r="K327" s="29">
        <f t="shared" si="59"/>
        <v>2.37</v>
      </c>
      <c r="L327" s="29">
        <f t="shared" si="59"/>
        <v>651.21</v>
      </c>
      <c r="M327" s="29">
        <f t="shared" si="59"/>
        <v>1007.25</v>
      </c>
      <c r="N327" s="29">
        <f t="shared" si="59"/>
        <v>191.76</v>
      </c>
      <c r="O327" s="29">
        <f t="shared" si="59"/>
        <v>13.31</v>
      </c>
    </row>
    <row r="328" ht="15" customHeight="1" spans="1:15">
      <c r="A328" s="19" t="s">
        <v>196</v>
      </c>
      <c r="B328" s="19"/>
      <c r="C328" s="16"/>
      <c r="D328" s="20"/>
      <c r="E328" s="20"/>
      <c r="F328" s="20"/>
      <c r="G328" s="21"/>
      <c r="H328" s="20"/>
      <c r="I328" s="44"/>
      <c r="J328" s="20"/>
      <c r="K328" s="20"/>
      <c r="L328" s="20"/>
      <c r="M328" s="20"/>
      <c r="N328" s="20"/>
      <c r="O328" s="20"/>
    </row>
    <row r="329" ht="15" customHeight="1" spans="1:15">
      <c r="A329" s="19" t="s">
        <v>28</v>
      </c>
      <c r="B329" s="19"/>
      <c r="C329" s="16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30"/>
    </row>
    <row r="330" ht="15" customHeight="1" spans="1:15">
      <c r="A330" s="27" t="s">
        <v>61</v>
      </c>
      <c r="B330" s="23" t="s">
        <v>62</v>
      </c>
      <c r="C330" s="27" t="s">
        <v>63</v>
      </c>
      <c r="D330" s="25">
        <v>2.4</v>
      </c>
      <c r="E330" s="25">
        <v>8.2</v>
      </c>
      <c r="F330" s="25">
        <v>15.1</v>
      </c>
      <c r="G330" s="25">
        <v>147</v>
      </c>
      <c r="H330" s="25">
        <v>0</v>
      </c>
      <c r="I330" s="25">
        <v>0</v>
      </c>
      <c r="J330" s="25">
        <v>0</v>
      </c>
      <c r="K330" s="25">
        <v>0</v>
      </c>
      <c r="L330" s="24">
        <v>9</v>
      </c>
      <c r="M330" s="38">
        <v>26.4</v>
      </c>
      <c r="N330" s="25">
        <v>10.52</v>
      </c>
      <c r="O330" s="25">
        <v>0.6</v>
      </c>
    </row>
    <row r="331" ht="15" customHeight="1" spans="1:15">
      <c r="A331" s="16" t="s">
        <v>64</v>
      </c>
      <c r="B331" s="28" t="s">
        <v>65</v>
      </c>
      <c r="C331" s="36">
        <v>1</v>
      </c>
      <c r="D331" s="20">
        <v>5.52</v>
      </c>
      <c r="E331" s="20">
        <v>5.04</v>
      </c>
      <c r="F331" s="20">
        <v>0</v>
      </c>
      <c r="G331" s="20">
        <v>67.44</v>
      </c>
      <c r="H331" s="20">
        <v>0.03</v>
      </c>
      <c r="I331" s="20">
        <v>0.27</v>
      </c>
      <c r="J331" s="20">
        <v>0</v>
      </c>
      <c r="K331" s="20">
        <v>0.29</v>
      </c>
      <c r="L331" s="30">
        <v>26.4</v>
      </c>
      <c r="M331" s="20">
        <v>92.16</v>
      </c>
      <c r="N331" s="20">
        <v>5.76</v>
      </c>
      <c r="O331" s="30">
        <v>1.2</v>
      </c>
    </row>
    <row r="332" ht="15" customHeight="1" spans="1:15">
      <c r="A332" s="16" t="s">
        <v>129</v>
      </c>
      <c r="B332" s="51" t="s">
        <v>130</v>
      </c>
      <c r="C332" s="16" t="s">
        <v>33</v>
      </c>
      <c r="D332" s="20">
        <v>6.11</v>
      </c>
      <c r="E332" s="20">
        <v>10.72</v>
      </c>
      <c r="F332" s="20">
        <v>42.38</v>
      </c>
      <c r="G332" s="20">
        <v>272.83</v>
      </c>
      <c r="H332" s="20">
        <v>0.08</v>
      </c>
      <c r="I332" s="20">
        <v>3.53</v>
      </c>
      <c r="J332" s="20">
        <v>1.17</v>
      </c>
      <c r="K332" s="20">
        <v>0.46</v>
      </c>
      <c r="L332" s="20">
        <v>153.77</v>
      </c>
      <c r="M332" s="20">
        <v>118.19</v>
      </c>
      <c r="N332" s="20">
        <v>20.3</v>
      </c>
      <c r="O332" s="20">
        <v>0.47</v>
      </c>
    </row>
    <row r="333" ht="15" customHeight="1" spans="1:15">
      <c r="A333" s="16" t="s">
        <v>111</v>
      </c>
      <c r="B333" s="28" t="s">
        <v>112</v>
      </c>
      <c r="C333" s="31">
        <v>200</v>
      </c>
      <c r="D333" s="30">
        <v>0.2</v>
      </c>
      <c r="E333" s="20">
        <v>0.05</v>
      </c>
      <c r="F333" s="20">
        <v>5.06</v>
      </c>
      <c r="G333" s="30">
        <v>21.5</v>
      </c>
      <c r="H333" s="20">
        <v>0</v>
      </c>
      <c r="I333" s="20">
        <v>0.05</v>
      </c>
      <c r="J333" s="30">
        <v>0.1</v>
      </c>
      <c r="K333" s="20">
        <v>0</v>
      </c>
      <c r="L333" s="20">
        <v>4.95</v>
      </c>
      <c r="M333" s="20">
        <v>8.25</v>
      </c>
      <c r="N333" s="30">
        <v>4.4</v>
      </c>
      <c r="O333" s="20">
        <v>0.82</v>
      </c>
    </row>
    <row r="334" ht="15.75" customHeight="1" spans="1:15">
      <c r="A334" s="22" t="s">
        <v>39</v>
      </c>
      <c r="B334" s="23" t="s">
        <v>40</v>
      </c>
      <c r="C334" s="22" t="s">
        <v>41</v>
      </c>
      <c r="D334" s="25">
        <v>0.5</v>
      </c>
      <c r="E334" s="25">
        <v>3.6</v>
      </c>
      <c r="F334" s="25">
        <v>15.6</v>
      </c>
      <c r="G334" s="25">
        <v>90</v>
      </c>
      <c r="H334" s="25">
        <v>0.01</v>
      </c>
      <c r="I334" s="25">
        <v>0</v>
      </c>
      <c r="J334" s="38">
        <v>0</v>
      </c>
      <c r="K334" s="25">
        <v>0</v>
      </c>
      <c r="L334" s="25">
        <v>46.7</v>
      </c>
      <c r="M334" s="25">
        <v>58.7</v>
      </c>
      <c r="N334" s="25">
        <v>9.5</v>
      </c>
      <c r="O334" s="25">
        <v>0.45</v>
      </c>
    </row>
    <row r="335" ht="15.75" customHeight="1" spans="1:15">
      <c r="A335" s="16"/>
      <c r="B335" s="28"/>
      <c r="C335" s="16"/>
      <c r="D335" s="29">
        <f>SUM(D330:D334)</f>
        <v>14.73</v>
      </c>
      <c r="E335" s="29">
        <f t="shared" ref="E335:O335" si="60">SUM(E330:E334)</f>
        <v>27.61</v>
      </c>
      <c r="F335" s="29">
        <f t="shared" si="60"/>
        <v>78.14</v>
      </c>
      <c r="G335" s="29">
        <f t="shared" si="60"/>
        <v>598.77</v>
      </c>
      <c r="H335" s="29">
        <f t="shared" si="60"/>
        <v>0.12</v>
      </c>
      <c r="I335" s="29">
        <f t="shared" si="60"/>
        <v>3.85</v>
      </c>
      <c r="J335" s="29">
        <f t="shared" si="60"/>
        <v>1.27</v>
      </c>
      <c r="K335" s="29">
        <f t="shared" si="60"/>
        <v>0.75</v>
      </c>
      <c r="L335" s="29">
        <f t="shared" si="60"/>
        <v>240.82</v>
      </c>
      <c r="M335" s="29">
        <f t="shared" si="60"/>
        <v>303.7</v>
      </c>
      <c r="N335" s="29">
        <f t="shared" si="60"/>
        <v>50.48</v>
      </c>
      <c r="O335" s="29">
        <f t="shared" si="60"/>
        <v>3.54</v>
      </c>
    </row>
    <row r="336" ht="17.25" customHeight="1" spans="1:15">
      <c r="A336" s="55" t="s">
        <v>42</v>
      </c>
      <c r="B336" s="56"/>
      <c r="C336" s="16"/>
      <c r="D336" s="20"/>
      <c r="E336" s="20"/>
      <c r="F336" s="30"/>
      <c r="G336" s="30"/>
      <c r="H336" s="20"/>
      <c r="I336" s="20"/>
      <c r="J336" s="20"/>
      <c r="K336" s="20"/>
      <c r="L336" s="20"/>
      <c r="M336" s="20"/>
      <c r="N336" s="20"/>
      <c r="O336" s="20"/>
    </row>
    <row r="337" ht="15" customHeight="1" spans="1:15">
      <c r="A337" s="16" t="s">
        <v>151</v>
      </c>
      <c r="B337" s="28" t="s">
        <v>152</v>
      </c>
      <c r="C337" s="31">
        <v>75</v>
      </c>
      <c r="D337" s="20">
        <v>1.35</v>
      </c>
      <c r="E337" s="20">
        <v>3.07</v>
      </c>
      <c r="F337" s="20">
        <v>6.52</v>
      </c>
      <c r="G337" s="20">
        <v>59.12</v>
      </c>
      <c r="H337" s="20">
        <v>0.02</v>
      </c>
      <c r="I337" s="20">
        <v>0.23</v>
      </c>
      <c r="J337" s="20">
        <v>4.45</v>
      </c>
      <c r="K337" s="20">
        <v>0.08</v>
      </c>
      <c r="L337" s="30">
        <v>37.1</v>
      </c>
      <c r="M337" s="20">
        <v>23.48</v>
      </c>
      <c r="N337" s="20">
        <v>12.07</v>
      </c>
      <c r="O337" s="20">
        <v>0.46</v>
      </c>
    </row>
    <row r="338" ht="17.25" customHeight="1" spans="1:15">
      <c r="A338" s="22" t="s">
        <v>153</v>
      </c>
      <c r="B338" s="32" t="s">
        <v>154</v>
      </c>
      <c r="C338" s="22">
        <v>250</v>
      </c>
      <c r="D338" s="25">
        <v>9.25</v>
      </c>
      <c r="E338" s="25">
        <v>8.64</v>
      </c>
      <c r="F338" s="38">
        <v>20.8</v>
      </c>
      <c r="G338" s="25">
        <v>232</v>
      </c>
      <c r="H338" s="25">
        <v>0.22</v>
      </c>
      <c r="I338" s="25">
        <v>26.64</v>
      </c>
      <c r="J338" s="25">
        <v>6.6</v>
      </c>
      <c r="K338" s="25">
        <v>0.65</v>
      </c>
      <c r="L338" s="25">
        <v>31.44</v>
      </c>
      <c r="M338" s="25">
        <v>213.83</v>
      </c>
      <c r="N338" s="25">
        <v>20.73</v>
      </c>
      <c r="O338" s="25">
        <v>2.56</v>
      </c>
    </row>
    <row r="339" ht="27" customHeight="1" spans="1:15">
      <c r="A339" s="16" t="s">
        <v>155</v>
      </c>
      <c r="B339" s="28" t="s">
        <v>156</v>
      </c>
      <c r="C339" s="16" t="s">
        <v>157</v>
      </c>
      <c r="D339" s="20">
        <v>21.3</v>
      </c>
      <c r="E339" s="30">
        <v>18.6</v>
      </c>
      <c r="F339" s="20">
        <v>5.14</v>
      </c>
      <c r="G339" s="20">
        <v>265</v>
      </c>
      <c r="H339" s="20">
        <v>0.11</v>
      </c>
      <c r="I339" s="20">
        <v>2.21</v>
      </c>
      <c r="J339" s="20">
        <v>0.2</v>
      </c>
      <c r="K339" s="20">
        <v>0.72</v>
      </c>
      <c r="L339" s="20">
        <v>162.04</v>
      </c>
      <c r="M339" s="20">
        <v>285.79</v>
      </c>
      <c r="N339" s="20">
        <v>38.57</v>
      </c>
      <c r="O339" s="20">
        <v>1.97</v>
      </c>
    </row>
    <row r="340" ht="15" customHeight="1" spans="1:15">
      <c r="A340" s="16" t="s">
        <v>78</v>
      </c>
      <c r="B340" s="28" t="s">
        <v>158</v>
      </c>
      <c r="C340" s="33" t="s">
        <v>159</v>
      </c>
      <c r="D340" s="20">
        <v>5.36</v>
      </c>
      <c r="E340" s="20">
        <v>4.37</v>
      </c>
      <c r="F340" s="20">
        <v>36.54</v>
      </c>
      <c r="G340" s="20">
        <v>216.89</v>
      </c>
      <c r="H340" s="20">
        <v>0.09</v>
      </c>
      <c r="I340" s="20">
        <v>0.02</v>
      </c>
      <c r="J340" s="20">
        <v>0</v>
      </c>
      <c r="K340" s="20">
        <v>1.07</v>
      </c>
      <c r="L340" s="20">
        <v>15.96</v>
      </c>
      <c r="M340" s="20">
        <v>47.07</v>
      </c>
      <c r="N340" s="20">
        <v>8.52</v>
      </c>
      <c r="O340" s="20">
        <v>0.87</v>
      </c>
    </row>
    <row r="341" ht="24.75" customHeight="1" spans="1:15">
      <c r="A341" s="16" t="s">
        <v>50</v>
      </c>
      <c r="B341" s="28" t="s">
        <v>51</v>
      </c>
      <c r="C341" s="31">
        <v>200</v>
      </c>
      <c r="D341" s="30">
        <v>0.5</v>
      </c>
      <c r="E341" s="20">
        <v>0.02</v>
      </c>
      <c r="F341" s="20">
        <v>19.43</v>
      </c>
      <c r="G341" s="20">
        <v>79.92</v>
      </c>
      <c r="H341" s="20">
        <v>0</v>
      </c>
      <c r="I341" s="20">
        <v>0.02</v>
      </c>
      <c r="J341" s="20">
        <v>0.03</v>
      </c>
      <c r="K341" s="20">
        <v>0</v>
      </c>
      <c r="L341" s="20">
        <v>8.25</v>
      </c>
      <c r="M341" s="20">
        <v>2.97</v>
      </c>
      <c r="N341" s="20">
        <v>1.46</v>
      </c>
      <c r="O341" s="20">
        <v>0.05</v>
      </c>
    </row>
    <row r="342" ht="15" customHeight="1" spans="1:15">
      <c r="A342" s="16"/>
      <c r="B342" s="28" t="s">
        <v>52</v>
      </c>
      <c r="C342" s="16" t="s">
        <v>53</v>
      </c>
      <c r="D342" s="20">
        <v>2.28</v>
      </c>
      <c r="E342" s="20">
        <v>0.27</v>
      </c>
      <c r="F342" s="20">
        <v>14.91</v>
      </c>
      <c r="G342" s="20">
        <v>71.19</v>
      </c>
      <c r="H342" s="20">
        <v>0.05</v>
      </c>
      <c r="I342" s="20">
        <v>0</v>
      </c>
      <c r="J342" s="20">
        <v>0</v>
      </c>
      <c r="K342" s="20">
        <v>0</v>
      </c>
      <c r="L342" s="30">
        <v>7.8</v>
      </c>
      <c r="M342" s="30">
        <v>24.9</v>
      </c>
      <c r="N342" s="30">
        <v>10.5</v>
      </c>
      <c r="O342" s="20">
        <v>0.48</v>
      </c>
    </row>
    <row r="343" ht="13.5" customHeight="1" spans="1:15">
      <c r="A343" s="16"/>
      <c r="B343" s="28" t="s">
        <v>54</v>
      </c>
      <c r="C343" s="33" t="s">
        <v>53</v>
      </c>
      <c r="D343" s="20">
        <v>2.03</v>
      </c>
      <c r="E343" s="30">
        <v>0.4</v>
      </c>
      <c r="F343" s="30">
        <v>15.7</v>
      </c>
      <c r="G343" s="20">
        <v>74.49</v>
      </c>
      <c r="H343" s="20">
        <v>0.05</v>
      </c>
      <c r="I343" s="20">
        <v>0</v>
      </c>
      <c r="J343" s="20">
        <v>0</v>
      </c>
      <c r="K343" s="20">
        <v>0</v>
      </c>
      <c r="L343" s="20">
        <v>10.5</v>
      </c>
      <c r="M343" s="20">
        <v>47.4</v>
      </c>
      <c r="N343" s="20">
        <v>14.1</v>
      </c>
      <c r="O343" s="20">
        <v>1.17</v>
      </c>
    </row>
    <row r="344" ht="13.5" customHeight="1" spans="1:15">
      <c r="A344" s="16"/>
      <c r="B344" s="28"/>
      <c r="C344" s="33"/>
      <c r="D344" s="29">
        <f>SUM(D337:D343)</f>
        <v>42.07</v>
      </c>
      <c r="E344" s="29">
        <f t="shared" ref="E344:O344" si="61">SUM(E337:E343)</f>
        <v>35.37</v>
      </c>
      <c r="F344" s="29">
        <f t="shared" si="61"/>
        <v>119.04</v>
      </c>
      <c r="G344" s="29">
        <f t="shared" si="61"/>
        <v>998.61</v>
      </c>
      <c r="H344" s="29">
        <f t="shared" si="61"/>
        <v>0.54</v>
      </c>
      <c r="I344" s="29">
        <f t="shared" si="61"/>
        <v>29.12</v>
      </c>
      <c r="J344" s="29">
        <f t="shared" si="61"/>
        <v>11.28</v>
      </c>
      <c r="K344" s="29">
        <f t="shared" si="61"/>
        <v>2.52</v>
      </c>
      <c r="L344" s="29">
        <f t="shared" si="61"/>
        <v>273.09</v>
      </c>
      <c r="M344" s="29">
        <f t="shared" si="61"/>
        <v>645.44</v>
      </c>
      <c r="N344" s="29">
        <f t="shared" si="61"/>
        <v>105.95</v>
      </c>
      <c r="O344" s="29">
        <f t="shared" si="61"/>
        <v>7.56</v>
      </c>
    </row>
    <row r="345" ht="13.5" customHeight="1" spans="1:15">
      <c r="A345" s="22" t="s">
        <v>83</v>
      </c>
      <c r="B345" s="23" t="s">
        <v>84</v>
      </c>
      <c r="C345" s="24">
        <v>200</v>
      </c>
      <c r="D345" s="38">
        <v>1.4</v>
      </c>
      <c r="E345" s="25">
        <v>0</v>
      </c>
      <c r="F345" s="38">
        <v>24.4</v>
      </c>
      <c r="G345" s="38">
        <v>103.2</v>
      </c>
      <c r="H345" s="25">
        <v>0.02</v>
      </c>
      <c r="I345" s="25">
        <v>0</v>
      </c>
      <c r="J345" s="24">
        <v>14</v>
      </c>
      <c r="K345" s="25">
        <v>0</v>
      </c>
      <c r="L345" s="24">
        <v>34</v>
      </c>
      <c r="M345" s="24">
        <v>36</v>
      </c>
      <c r="N345" s="24">
        <v>12</v>
      </c>
      <c r="O345" s="38">
        <v>0.6</v>
      </c>
    </row>
    <row r="346" ht="13.5" customHeight="1" spans="1:15">
      <c r="A346" s="22" t="s">
        <v>85</v>
      </c>
      <c r="B346" s="23" t="s">
        <v>86</v>
      </c>
      <c r="C346" s="24">
        <v>100</v>
      </c>
      <c r="D346" s="25">
        <v>8.38</v>
      </c>
      <c r="E346" s="25">
        <v>7.28</v>
      </c>
      <c r="F346" s="25">
        <v>62.03</v>
      </c>
      <c r="G346" s="25">
        <v>347.13</v>
      </c>
      <c r="H346" s="25">
        <v>0.21</v>
      </c>
      <c r="I346" s="25">
        <v>0.18</v>
      </c>
      <c r="J346" s="38">
        <v>0.1</v>
      </c>
      <c r="K346" s="25">
        <v>1.57</v>
      </c>
      <c r="L346" s="25">
        <v>34.71</v>
      </c>
      <c r="M346" s="25">
        <v>100.35</v>
      </c>
      <c r="N346" s="25">
        <v>35.16</v>
      </c>
      <c r="O346" s="38">
        <v>1.7</v>
      </c>
    </row>
    <row r="347" ht="13.5" customHeight="1" spans="1:15">
      <c r="A347" s="22"/>
      <c r="B347" s="32"/>
      <c r="C347" s="27"/>
      <c r="D347" s="34">
        <f>SUM(D345)</f>
        <v>1.4</v>
      </c>
      <c r="E347" s="34">
        <f t="shared" ref="E347:O347" si="62">SUM(E345)</f>
        <v>0</v>
      </c>
      <c r="F347" s="34">
        <f t="shared" si="62"/>
        <v>24.4</v>
      </c>
      <c r="G347" s="34">
        <f t="shared" si="62"/>
        <v>103.2</v>
      </c>
      <c r="H347" s="34">
        <f t="shared" si="62"/>
        <v>0.02</v>
      </c>
      <c r="I347" s="34">
        <f t="shared" si="62"/>
        <v>0</v>
      </c>
      <c r="J347" s="34">
        <f t="shared" si="62"/>
        <v>14</v>
      </c>
      <c r="K347" s="34">
        <f t="shared" si="62"/>
        <v>0</v>
      </c>
      <c r="L347" s="34">
        <f t="shared" si="62"/>
        <v>34</v>
      </c>
      <c r="M347" s="34">
        <f t="shared" si="62"/>
        <v>36</v>
      </c>
      <c r="N347" s="34">
        <f t="shared" si="62"/>
        <v>12</v>
      </c>
      <c r="O347" s="34">
        <f t="shared" si="62"/>
        <v>0.6</v>
      </c>
    </row>
    <row r="348" ht="15" customHeight="1" spans="1:15">
      <c r="A348" s="16"/>
      <c r="B348" s="37"/>
      <c r="C348" s="57"/>
      <c r="D348" s="29">
        <f>SUM(D335+D344+D347)</f>
        <v>58.2</v>
      </c>
      <c r="E348" s="29">
        <f t="shared" ref="E348:O348" si="63">SUM(E335+E344+E347)</f>
        <v>62.98</v>
      </c>
      <c r="F348" s="29">
        <f t="shared" si="63"/>
        <v>221.58</v>
      </c>
      <c r="G348" s="29">
        <f t="shared" si="63"/>
        <v>1700.58</v>
      </c>
      <c r="H348" s="29">
        <f t="shared" si="63"/>
        <v>0.68</v>
      </c>
      <c r="I348" s="29">
        <f t="shared" si="63"/>
        <v>32.97</v>
      </c>
      <c r="J348" s="29">
        <f t="shared" si="63"/>
        <v>26.55</v>
      </c>
      <c r="K348" s="29">
        <f t="shared" si="63"/>
        <v>3.27</v>
      </c>
      <c r="L348" s="29">
        <f t="shared" si="63"/>
        <v>547.91</v>
      </c>
      <c r="M348" s="29">
        <f t="shared" si="63"/>
        <v>985.14</v>
      </c>
      <c r="N348" s="29">
        <f t="shared" si="63"/>
        <v>168.43</v>
      </c>
      <c r="O348" s="29">
        <f t="shared" si="63"/>
        <v>11.7</v>
      </c>
    </row>
    <row r="349" ht="15" customHeight="1" spans="1:15">
      <c r="A349" s="19"/>
      <c r="B349" s="19"/>
      <c r="C349" s="45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</row>
    <row r="350" ht="15.75" customHeight="1" spans="1:15">
      <c r="A350" s="19" t="s">
        <v>197</v>
      </c>
      <c r="B350" s="19"/>
      <c r="C350" s="16"/>
      <c r="D350" s="20"/>
      <c r="E350" s="20"/>
      <c r="F350" s="20"/>
      <c r="G350" s="21"/>
      <c r="H350" s="20"/>
      <c r="I350" s="44"/>
      <c r="J350" s="20"/>
      <c r="K350" s="20"/>
      <c r="L350" s="20"/>
      <c r="M350" s="20"/>
      <c r="N350" s="20"/>
      <c r="O350" s="20"/>
    </row>
    <row r="351" ht="17.25" customHeight="1" spans="1:15">
      <c r="A351" s="19" t="s">
        <v>28</v>
      </c>
      <c r="B351" s="19"/>
      <c r="C351" s="16"/>
      <c r="D351" s="3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</row>
    <row r="352" ht="15" customHeight="1" spans="1:15">
      <c r="A352" s="16" t="s">
        <v>29</v>
      </c>
      <c r="B352" s="28" t="s">
        <v>88</v>
      </c>
      <c r="C352" s="31">
        <v>180</v>
      </c>
      <c r="D352" s="20">
        <v>0.88</v>
      </c>
      <c r="E352" s="20">
        <v>0.66</v>
      </c>
      <c r="F352" s="20">
        <v>22.66</v>
      </c>
      <c r="G352" s="20">
        <v>103.4</v>
      </c>
      <c r="H352" s="20">
        <v>0.04</v>
      </c>
      <c r="I352" s="20">
        <v>0</v>
      </c>
      <c r="J352" s="20">
        <v>11</v>
      </c>
      <c r="K352" s="20">
        <v>0.22</v>
      </c>
      <c r="L352" s="20">
        <v>41.8</v>
      </c>
      <c r="M352" s="20">
        <v>35.2</v>
      </c>
      <c r="N352" s="20">
        <v>21.6</v>
      </c>
      <c r="O352" s="20">
        <v>4.14</v>
      </c>
    </row>
    <row r="353" ht="15.75" customHeight="1" spans="1:15">
      <c r="A353" s="16" t="s">
        <v>31</v>
      </c>
      <c r="B353" s="53" t="s">
        <v>32</v>
      </c>
      <c r="C353" s="16" t="s">
        <v>33</v>
      </c>
      <c r="D353" s="20">
        <v>9.09</v>
      </c>
      <c r="E353" s="20">
        <v>12.99</v>
      </c>
      <c r="F353" s="20">
        <v>35.18</v>
      </c>
      <c r="G353" s="20">
        <v>295</v>
      </c>
      <c r="H353" s="20">
        <v>0.21</v>
      </c>
      <c r="I353" s="20">
        <v>0.65</v>
      </c>
      <c r="J353" s="20">
        <v>1.64</v>
      </c>
      <c r="K353" s="20">
        <v>1.74</v>
      </c>
      <c r="L353" s="20">
        <v>183.58</v>
      </c>
      <c r="M353" s="20">
        <v>245.75</v>
      </c>
      <c r="N353" s="20">
        <v>32.1</v>
      </c>
      <c r="O353" s="20">
        <v>2.87</v>
      </c>
    </row>
    <row r="354" ht="15" customHeight="1" spans="1:15">
      <c r="A354" s="16" t="s">
        <v>34</v>
      </c>
      <c r="B354" s="28" t="s">
        <v>35</v>
      </c>
      <c r="C354" s="31">
        <v>200</v>
      </c>
      <c r="D354" s="20">
        <v>1.67</v>
      </c>
      <c r="E354" s="20">
        <v>1.25</v>
      </c>
      <c r="F354" s="20">
        <v>7.53</v>
      </c>
      <c r="G354" s="20">
        <v>48.09</v>
      </c>
      <c r="H354" s="20">
        <v>0.011</v>
      </c>
      <c r="I354" s="20">
        <v>0.01</v>
      </c>
      <c r="J354" s="20">
        <v>2.1</v>
      </c>
      <c r="K354" s="20">
        <v>0</v>
      </c>
      <c r="L354" s="20">
        <v>76.5</v>
      </c>
      <c r="M354" s="20">
        <v>48.7</v>
      </c>
      <c r="N354" s="30">
        <v>8.8</v>
      </c>
      <c r="O354" s="30">
        <v>0.43</v>
      </c>
    </row>
    <row r="355" ht="17.25" customHeight="1" spans="1:15">
      <c r="A355" s="27" t="s">
        <v>36</v>
      </c>
      <c r="B355" s="23" t="s">
        <v>37</v>
      </c>
      <c r="C355" s="22" t="s">
        <v>38</v>
      </c>
      <c r="D355" s="25">
        <v>5.8</v>
      </c>
      <c r="E355" s="25">
        <v>5.3</v>
      </c>
      <c r="F355" s="25">
        <v>15.4</v>
      </c>
      <c r="G355" s="25">
        <v>133.2</v>
      </c>
      <c r="H355" s="25">
        <v>0</v>
      </c>
      <c r="I355" s="25">
        <v>0.02</v>
      </c>
      <c r="J355" s="25">
        <v>0.1</v>
      </c>
      <c r="K355" s="25">
        <v>0</v>
      </c>
      <c r="L355" s="24">
        <v>137.7</v>
      </c>
      <c r="M355" s="38">
        <v>26.4</v>
      </c>
      <c r="N355" s="25">
        <v>9.2</v>
      </c>
      <c r="O355" s="25">
        <v>0.5</v>
      </c>
    </row>
    <row r="356" ht="17.25" customHeight="1" spans="1:15">
      <c r="A356" s="16"/>
      <c r="B356" s="28"/>
      <c r="C356" s="16"/>
      <c r="D356" s="29">
        <f>SUM(D352:D355)</f>
        <v>17.44</v>
      </c>
      <c r="E356" s="29">
        <f t="shared" ref="E356:O356" si="64">SUM(E352:E355)</f>
        <v>20.2</v>
      </c>
      <c r="F356" s="29">
        <f t="shared" si="64"/>
        <v>80.77</v>
      </c>
      <c r="G356" s="29">
        <f t="shared" si="64"/>
        <v>579.69</v>
      </c>
      <c r="H356" s="29">
        <f t="shared" si="64"/>
        <v>0.261</v>
      </c>
      <c r="I356" s="29">
        <f t="shared" si="64"/>
        <v>0.68</v>
      </c>
      <c r="J356" s="29">
        <f t="shared" si="64"/>
        <v>14.84</v>
      </c>
      <c r="K356" s="29">
        <f t="shared" si="64"/>
        <v>1.96</v>
      </c>
      <c r="L356" s="29">
        <f t="shared" si="64"/>
        <v>439.58</v>
      </c>
      <c r="M356" s="29">
        <f t="shared" si="64"/>
        <v>356.05</v>
      </c>
      <c r="N356" s="29">
        <f t="shared" si="64"/>
        <v>71.7</v>
      </c>
      <c r="O356" s="29">
        <f t="shared" si="64"/>
        <v>7.94</v>
      </c>
    </row>
    <row r="357" ht="16.5" customHeight="1" spans="1:15">
      <c r="A357" s="19" t="s">
        <v>42</v>
      </c>
      <c r="B357" s="19"/>
      <c r="C357" s="16"/>
      <c r="D357" s="20"/>
      <c r="E357" s="20"/>
      <c r="F357" s="30"/>
      <c r="G357" s="30"/>
      <c r="H357" s="20"/>
      <c r="I357" s="20"/>
      <c r="J357" s="20"/>
      <c r="K357" s="20"/>
      <c r="L357" s="20"/>
      <c r="M357" s="20"/>
      <c r="N357" s="20"/>
      <c r="O357" s="20"/>
    </row>
    <row r="358" ht="18" customHeight="1" spans="1:15">
      <c r="A358" s="16" t="s">
        <v>43</v>
      </c>
      <c r="B358" s="28" t="s">
        <v>94</v>
      </c>
      <c r="C358" s="31">
        <v>50</v>
      </c>
      <c r="D358" s="20">
        <v>0.31</v>
      </c>
      <c r="E358" s="20">
        <v>0.1</v>
      </c>
      <c r="F358" s="20">
        <v>2.45</v>
      </c>
      <c r="G358" s="20">
        <v>13</v>
      </c>
      <c r="H358" s="20">
        <v>0</v>
      </c>
      <c r="I358" s="20">
        <v>0.02</v>
      </c>
      <c r="J358" s="20">
        <v>8.26</v>
      </c>
      <c r="K358" s="20">
        <v>0.31</v>
      </c>
      <c r="L358" s="20">
        <v>6.12</v>
      </c>
      <c r="M358" s="20">
        <v>14.72</v>
      </c>
      <c r="N358" s="20">
        <v>6.67</v>
      </c>
      <c r="O358" s="20">
        <v>0.18</v>
      </c>
    </row>
    <row r="359" ht="15" customHeight="1" spans="1:15">
      <c r="A359" s="16" t="s">
        <v>95</v>
      </c>
      <c r="B359" s="28" t="s">
        <v>96</v>
      </c>
      <c r="C359" s="16" t="s">
        <v>97</v>
      </c>
      <c r="D359" s="20">
        <v>6.7</v>
      </c>
      <c r="E359" s="20">
        <v>7.5</v>
      </c>
      <c r="F359" s="20">
        <v>17.4</v>
      </c>
      <c r="G359" s="20">
        <v>178.29</v>
      </c>
      <c r="H359" s="20">
        <v>0.17</v>
      </c>
      <c r="I359" s="20">
        <v>25.86</v>
      </c>
      <c r="J359" s="20">
        <v>5.09</v>
      </c>
      <c r="K359" s="20">
        <v>0.39</v>
      </c>
      <c r="L359" s="20">
        <v>139.33</v>
      </c>
      <c r="M359" s="20">
        <v>163.38</v>
      </c>
      <c r="N359" s="20">
        <v>29.13</v>
      </c>
      <c r="O359" s="20">
        <v>1.82</v>
      </c>
    </row>
    <row r="360" ht="15" customHeight="1" spans="1:15">
      <c r="A360" s="16" t="s">
        <v>162</v>
      </c>
      <c r="B360" s="37" t="s">
        <v>163</v>
      </c>
      <c r="C360" s="16">
        <v>100</v>
      </c>
      <c r="D360" s="20">
        <v>9.24</v>
      </c>
      <c r="E360" s="20">
        <v>13.7</v>
      </c>
      <c r="F360" s="20">
        <v>1.5</v>
      </c>
      <c r="G360" s="20">
        <v>168.7</v>
      </c>
      <c r="H360" s="20">
        <v>0.05</v>
      </c>
      <c r="I360" s="20">
        <v>0.02</v>
      </c>
      <c r="J360" s="20">
        <v>0</v>
      </c>
      <c r="K360" s="20">
        <v>0.15</v>
      </c>
      <c r="L360" s="20">
        <v>172.17</v>
      </c>
      <c r="M360" s="20">
        <v>113.19</v>
      </c>
      <c r="N360" s="20">
        <v>16.63</v>
      </c>
      <c r="O360" s="20">
        <v>0.15</v>
      </c>
    </row>
    <row r="361" ht="15" customHeight="1" spans="1:15">
      <c r="A361" s="16" t="s">
        <v>164</v>
      </c>
      <c r="B361" s="37" t="s">
        <v>165</v>
      </c>
      <c r="C361" s="31">
        <v>150</v>
      </c>
      <c r="D361" s="20">
        <v>4.75</v>
      </c>
      <c r="E361" s="30">
        <v>13.7</v>
      </c>
      <c r="F361" s="30">
        <v>36.6</v>
      </c>
      <c r="G361" s="20">
        <v>285</v>
      </c>
      <c r="H361" s="20">
        <v>0.37</v>
      </c>
      <c r="I361" s="20">
        <v>0</v>
      </c>
      <c r="J361" s="20">
        <v>15.2</v>
      </c>
      <c r="K361" s="20">
        <v>0.37</v>
      </c>
      <c r="L361" s="20">
        <v>42.09</v>
      </c>
      <c r="M361" s="20">
        <v>213.25</v>
      </c>
      <c r="N361" s="20">
        <v>34.45</v>
      </c>
      <c r="O361" s="20">
        <v>2.97</v>
      </c>
    </row>
    <row r="362" ht="15" customHeight="1" spans="1:15">
      <c r="A362" s="16" t="s">
        <v>81</v>
      </c>
      <c r="B362" s="28" t="s">
        <v>82</v>
      </c>
      <c r="C362" s="31">
        <v>200</v>
      </c>
      <c r="D362" s="20">
        <v>0.18</v>
      </c>
      <c r="E362" s="20">
        <v>0.18</v>
      </c>
      <c r="F362" s="20">
        <v>19.06</v>
      </c>
      <c r="G362" s="20">
        <v>78.58</v>
      </c>
      <c r="H362" s="20">
        <v>0.01</v>
      </c>
      <c r="I362" s="20">
        <v>0.02</v>
      </c>
      <c r="J362" s="20">
        <v>4.54</v>
      </c>
      <c r="K362" s="20">
        <v>0.09</v>
      </c>
      <c r="L362" s="20">
        <v>7.58</v>
      </c>
      <c r="M362" s="20">
        <v>4.99</v>
      </c>
      <c r="N362" s="20">
        <v>3.63</v>
      </c>
      <c r="O362" s="20">
        <v>0.91</v>
      </c>
    </row>
    <row r="363" ht="15" customHeight="1" spans="1:15">
      <c r="A363" s="16"/>
      <c r="B363" s="28" t="s">
        <v>52</v>
      </c>
      <c r="C363" s="16" t="s">
        <v>53</v>
      </c>
      <c r="D363" s="20">
        <v>2.28</v>
      </c>
      <c r="E363" s="20">
        <v>0.27</v>
      </c>
      <c r="F363" s="20">
        <v>14.91</v>
      </c>
      <c r="G363" s="20">
        <v>71.19</v>
      </c>
      <c r="H363" s="20">
        <v>0.05</v>
      </c>
      <c r="I363" s="20">
        <v>0</v>
      </c>
      <c r="J363" s="20">
        <v>0</v>
      </c>
      <c r="K363" s="20">
        <v>0</v>
      </c>
      <c r="L363" s="30">
        <v>7.8</v>
      </c>
      <c r="M363" s="30">
        <v>24.9</v>
      </c>
      <c r="N363" s="30">
        <v>10.5</v>
      </c>
      <c r="O363" s="20">
        <v>0.48</v>
      </c>
    </row>
    <row r="364" ht="15" customHeight="1" spans="1:15">
      <c r="A364" s="16"/>
      <c r="B364" s="28" t="s">
        <v>54</v>
      </c>
      <c r="C364" s="33" t="s">
        <v>53</v>
      </c>
      <c r="D364" s="20">
        <v>2.03</v>
      </c>
      <c r="E364" s="30">
        <v>0.4</v>
      </c>
      <c r="F364" s="30">
        <v>15.7</v>
      </c>
      <c r="G364" s="20">
        <v>74.49</v>
      </c>
      <c r="H364" s="20">
        <v>0.05</v>
      </c>
      <c r="I364" s="20">
        <v>0</v>
      </c>
      <c r="J364" s="20">
        <v>0</v>
      </c>
      <c r="K364" s="20">
        <v>0</v>
      </c>
      <c r="L364" s="20">
        <v>10.5</v>
      </c>
      <c r="M364" s="20">
        <v>47.4</v>
      </c>
      <c r="N364" s="20">
        <v>14.1</v>
      </c>
      <c r="O364" s="20">
        <v>1.17</v>
      </c>
    </row>
    <row r="365" ht="15" customHeight="1" spans="1:15">
      <c r="A365" s="16"/>
      <c r="B365" s="28"/>
      <c r="C365" s="33"/>
      <c r="D365" s="29">
        <f>SUM(D358:D364)</f>
        <v>25.49</v>
      </c>
      <c r="E365" s="29">
        <f t="shared" ref="E365:O365" si="65">SUM(E358:E364)</f>
        <v>35.85</v>
      </c>
      <c r="F365" s="29">
        <f t="shared" si="65"/>
        <v>107.62</v>
      </c>
      <c r="G365" s="29">
        <f t="shared" si="65"/>
        <v>869.25</v>
      </c>
      <c r="H365" s="29">
        <f t="shared" si="65"/>
        <v>0.7</v>
      </c>
      <c r="I365" s="29">
        <f t="shared" si="65"/>
        <v>25.92</v>
      </c>
      <c r="J365" s="29">
        <f t="shared" si="65"/>
        <v>33.09</v>
      </c>
      <c r="K365" s="29">
        <f t="shared" si="65"/>
        <v>1.31</v>
      </c>
      <c r="L365" s="29">
        <f t="shared" si="65"/>
        <v>385.59</v>
      </c>
      <c r="M365" s="29">
        <f t="shared" si="65"/>
        <v>581.83</v>
      </c>
      <c r="N365" s="29">
        <f t="shared" si="65"/>
        <v>115.11</v>
      </c>
      <c r="O365" s="29">
        <f t="shared" si="65"/>
        <v>7.68</v>
      </c>
    </row>
    <row r="366" ht="15" customHeight="1" spans="1:15">
      <c r="A366" s="22" t="s">
        <v>102</v>
      </c>
      <c r="B366" s="23" t="s">
        <v>103</v>
      </c>
      <c r="C366" s="24">
        <v>200</v>
      </c>
      <c r="D366" s="38">
        <v>0.1</v>
      </c>
      <c r="E366" s="25">
        <v>0</v>
      </c>
      <c r="F366" s="25">
        <v>21.48</v>
      </c>
      <c r="G366" s="38">
        <v>86.3</v>
      </c>
      <c r="H366" s="25">
        <v>0</v>
      </c>
      <c r="I366" s="25">
        <v>0</v>
      </c>
      <c r="J366" s="25">
        <v>0.96</v>
      </c>
      <c r="K366" s="25">
        <v>0</v>
      </c>
      <c r="L366" s="25">
        <v>3.36</v>
      </c>
      <c r="M366" s="25">
        <v>4.32</v>
      </c>
      <c r="N366" s="25">
        <v>1.44</v>
      </c>
      <c r="O366" s="38">
        <v>0.1</v>
      </c>
    </row>
    <row r="367" ht="15" customHeight="1" spans="1:15">
      <c r="A367" s="22" t="s">
        <v>39</v>
      </c>
      <c r="B367" s="23" t="s">
        <v>160</v>
      </c>
      <c r="C367" s="24" t="s">
        <v>41</v>
      </c>
      <c r="D367" s="25">
        <v>2</v>
      </c>
      <c r="E367" s="25">
        <v>14.5</v>
      </c>
      <c r="F367" s="38">
        <v>31.5</v>
      </c>
      <c r="G367" s="38">
        <v>215</v>
      </c>
      <c r="H367" s="25">
        <v>0</v>
      </c>
      <c r="I367" s="25">
        <v>0</v>
      </c>
      <c r="J367" s="25">
        <v>0</v>
      </c>
      <c r="K367" s="25">
        <v>0</v>
      </c>
      <c r="L367" s="25">
        <v>27.9</v>
      </c>
      <c r="M367" s="25">
        <v>0</v>
      </c>
      <c r="N367" s="25">
        <v>0</v>
      </c>
      <c r="O367" s="25">
        <v>0.41</v>
      </c>
    </row>
    <row r="368" ht="15" customHeight="1" spans="1:15">
      <c r="A368" s="22"/>
      <c r="B368" s="32"/>
      <c r="C368" s="27"/>
      <c r="D368" s="34">
        <f>SUM(D366)</f>
        <v>0.1</v>
      </c>
      <c r="E368" s="34">
        <f t="shared" ref="E368:O368" si="66">SUM(E366)</f>
        <v>0</v>
      </c>
      <c r="F368" s="34">
        <f t="shared" si="66"/>
        <v>21.48</v>
      </c>
      <c r="G368" s="34">
        <f t="shared" si="66"/>
        <v>86.3</v>
      </c>
      <c r="H368" s="34">
        <f t="shared" si="66"/>
        <v>0</v>
      </c>
      <c r="I368" s="34">
        <f t="shared" si="66"/>
        <v>0</v>
      </c>
      <c r="J368" s="34">
        <f t="shared" si="66"/>
        <v>0.96</v>
      </c>
      <c r="K368" s="34">
        <f t="shared" si="66"/>
        <v>0</v>
      </c>
      <c r="L368" s="34">
        <f t="shared" si="66"/>
        <v>3.36</v>
      </c>
      <c r="M368" s="34">
        <f t="shared" si="66"/>
        <v>4.32</v>
      </c>
      <c r="N368" s="34">
        <f t="shared" si="66"/>
        <v>1.44</v>
      </c>
      <c r="O368" s="34">
        <f t="shared" si="66"/>
        <v>0.1</v>
      </c>
    </row>
    <row r="369" ht="15" customHeight="1" spans="1:15">
      <c r="A369" s="16"/>
      <c r="B369" s="37"/>
      <c r="C369" s="57"/>
      <c r="D369" s="52">
        <f>SUM(D356+D365+D368)</f>
        <v>43.03</v>
      </c>
      <c r="E369" s="52">
        <f t="shared" ref="E369:O369" si="67">SUM(E356+E365+E368)</f>
        <v>56.05</v>
      </c>
      <c r="F369" s="52">
        <f t="shared" si="67"/>
        <v>209.87</v>
      </c>
      <c r="G369" s="52">
        <f t="shared" si="67"/>
        <v>1535.24</v>
      </c>
      <c r="H369" s="52">
        <f t="shared" si="67"/>
        <v>0.961</v>
      </c>
      <c r="I369" s="52">
        <f t="shared" si="67"/>
        <v>26.6</v>
      </c>
      <c r="J369" s="52">
        <f t="shared" si="67"/>
        <v>48.89</v>
      </c>
      <c r="K369" s="52">
        <f t="shared" si="67"/>
        <v>3.27</v>
      </c>
      <c r="L369" s="52">
        <f t="shared" si="67"/>
        <v>828.53</v>
      </c>
      <c r="M369" s="52">
        <f t="shared" si="67"/>
        <v>942.2</v>
      </c>
      <c r="N369" s="52">
        <f t="shared" si="67"/>
        <v>188.25</v>
      </c>
      <c r="O369" s="52">
        <f t="shared" si="67"/>
        <v>15.72</v>
      </c>
    </row>
    <row r="370" ht="15" customHeight="1" spans="1:15">
      <c r="A370" s="19"/>
      <c r="B370" s="19"/>
      <c r="C370" s="45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</row>
    <row r="371" ht="15" customHeight="1" spans="1:15">
      <c r="A371" s="19" t="s">
        <v>198</v>
      </c>
      <c r="B371" s="19"/>
      <c r="C371" s="16"/>
      <c r="D371" s="20"/>
      <c r="E371" s="20"/>
      <c r="F371" s="20"/>
      <c r="G371" s="21"/>
      <c r="H371" s="20"/>
      <c r="I371" s="44"/>
      <c r="J371" s="20"/>
      <c r="K371" s="20"/>
      <c r="L371" s="20"/>
      <c r="M371" s="20"/>
      <c r="N371" s="20"/>
      <c r="O371" s="20"/>
    </row>
    <row r="372" ht="15" customHeight="1" spans="1:15">
      <c r="A372" s="19" t="s">
        <v>28</v>
      </c>
      <c r="B372" s="19"/>
      <c r="C372" s="16"/>
      <c r="D372" s="20"/>
      <c r="E372" s="20"/>
      <c r="F372" s="20"/>
      <c r="G372" s="20"/>
      <c r="H372" s="20"/>
      <c r="I372" s="20"/>
      <c r="J372" s="20"/>
      <c r="K372" s="20"/>
      <c r="L372" s="31"/>
      <c r="M372" s="20"/>
      <c r="N372" s="20"/>
      <c r="O372" s="20"/>
    </row>
    <row r="373" ht="15" customHeight="1" spans="1:15">
      <c r="A373" s="27" t="s">
        <v>61</v>
      </c>
      <c r="B373" s="23" t="s">
        <v>62</v>
      </c>
      <c r="C373" s="27" t="s">
        <v>63</v>
      </c>
      <c r="D373" s="25">
        <v>2.4</v>
      </c>
      <c r="E373" s="25">
        <v>8.2</v>
      </c>
      <c r="F373" s="25">
        <v>15.1</v>
      </c>
      <c r="G373" s="25">
        <v>147</v>
      </c>
      <c r="H373" s="25">
        <v>0</v>
      </c>
      <c r="I373" s="25">
        <v>0</v>
      </c>
      <c r="J373" s="25">
        <v>0</v>
      </c>
      <c r="K373" s="25">
        <v>0</v>
      </c>
      <c r="L373" s="24">
        <v>9</v>
      </c>
      <c r="M373" s="38">
        <v>26.4</v>
      </c>
      <c r="N373" s="25">
        <v>10.52</v>
      </c>
      <c r="O373" s="25">
        <v>0.6</v>
      </c>
    </row>
    <row r="374" ht="25.5" customHeight="1" spans="1:15">
      <c r="A374" s="16" t="s">
        <v>31</v>
      </c>
      <c r="B374" s="26" t="s">
        <v>149</v>
      </c>
      <c r="C374" s="16" t="s">
        <v>33</v>
      </c>
      <c r="D374" s="20">
        <v>8.01</v>
      </c>
      <c r="E374" s="20">
        <v>9.75</v>
      </c>
      <c r="F374" s="20">
        <v>36.6</v>
      </c>
      <c r="G374" s="20">
        <v>262.7</v>
      </c>
      <c r="H374" s="20">
        <v>0.24</v>
      </c>
      <c r="I374" s="20">
        <v>1.28</v>
      </c>
      <c r="J374" s="20">
        <v>0.2</v>
      </c>
      <c r="K374" s="20">
        <v>0.81</v>
      </c>
      <c r="L374" s="20">
        <v>143.47</v>
      </c>
      <c r="M374" s="20">
        <v>235.9</v>
      </c>
      <c r="N374" s="20">
        <v>41.1</v>
      </c>
      <c r="O374" s="20">
        <v>1.72</v>
      </c>
    </row>
    <row r="375" ht="15" customHeight="1" spans="1:15">
      <c r="A375" s="16" t="s">
        <v>111</v>
      </c>
      <c r="B375" s="28" t="s">
        <v>112</v>
      </c>
      <c r="C375" s="31">
        <v>200</v>
      </c>
      <c r="D375" s="30">
        <v>0.2</v>
      </c>
      <c r="E375" s="20">
        <v>0.05</v>
      </c>
      <c r="F375" s="20">
        <v>5.06</v>
      </c>
      <c r="G375" s="30">
        <v>21.5</v>
      </c>
      <c r="H375" s="20">
        <v>0</v>
      </c>
      <c r="I375" s="20">
        <v>0.05</v>
      </c>
      <c r="J375" s="30">
        <v>0.1</v>
      </c>
      <c r="K375" s="20">
        <v>0</v>
      </c>
      <c r="L375" s="20">
        <v>4.95</v>
      </c>
      <c r="M375" s="20">
        <v>8.25</v>
      </c>
      <c r="N375" s="30">
        <v>4.4</v>
      </c>
      <c r="O375" s="20">
        <v>0.82</v>
      </c>
    </row>
    <row r="376" ht="15" customHeight="1" spans="1:15">
      <c r="A376" s="16" t="s">
        <v>39</v>
      </c>
      <c r="B376" s="28" t="s">
        <v>150</v>
      </c>
      <c r="C376" s="16" t="s">
        <v>41</v>
      </c>
      <c r="D376" s="20">
        <v>0.5</v>
      </c>
      <c r="E376" s="20">
        <v>3.6</v>
      </c>
      <c r="F376" s="20">
        <v>15.6</v>
      </c>
      <c r="G376" s="20">
        <v>108.3</v>
      </c>
      <c r="H376" s="20">
        <v>0.01</v>
      </c>
      <c r="I376" s="20">
        <v>0</v>
      </c>
      <c r="J376" s="30">
        <v>0</v>
      </c>
      <c r="K376" s="20">
        <v>0</v>
      </c>
      <c r="L376" s="20">
        <v>46.7</v>
      </c>
      <c r="M376" s="20">
        <v>0</v>
      </c>
      <c r="N376" s="20">
        <v>9.5</v>
      </c>
      <c r="O376" s="20">
        <v>0.45</v>
      </c>
    </row>
    <row r="377" ht="15" customHeight="1" spans="1:15">
      <c r="A377" s="16"/>
      <c r="B377" s="28"/>
      <c r="C377" s="16"/>
      <c r="D377" s="29">
        <f t="shared" ref="D377:O377" si="68">SUM(D373:D376)</f>
        <v>11.11</v>
      </c>
      <c r="E377" s="29">
        <f t="shared" si="68"/>
        <v>21.6</v>
      </c>
      <c r="F377" s="29">
        <f t="shared" si="68"/>
        <v>72.36</v>
      </c>
      <c r="G377" s="29">
        <f t="shared" si="68"/>
        <v>539.5</v>
      </c>
      <c r="H377" s="29">
        <f t="shared" si="68"/>
        <v>0.25</v>
      </c>
      <c r="I377" s="29">
        <f t="shared" si="68"/>
        <v>1.33</v>
      </c>
      <c r="J377" s="29">
        <f t="shared" si="68"/>
        <v>0.3</v>
      </c>
      <c r="K377" s="29">
        <f t="shared" si="68"/>
        <v>0.81</v>
      </c>
      <c r="L377" s="29">
        <f t="shared" si="68"/>
        <v>204.12</v>
      </c>
      <c r="M377" s="29">
        <f t="shared" si="68"/>
        <v>270.55</v>
      </c>
      <c r="N377" s="29">
        <f t="shared" si="68"/>
        <v>65.52</v>
      </c>
      <c r="O377" s="29">
        <f t="shared" si="68"/>
        <v>3.59</v>
      </c>
    </row>
    <row r="378" ht="16.5" customHeight="1" spans="1:15">
      <c r="A378" s="19" t="s">
        <v>42</v>
      </c>
      <c r="B378" s="19"/>
      <c r="C378" s="16"/>
      <c r="D378" s="30"/>
      <c r="E378" s="20"/>
      <c r="F378" s="20"/>
      <c r="G378" s="20"/>
      <c r="H378" s="20"/>
      <c r="I378" s="20"/>
      <c r="J378" s="20"/>
      <c r="K378" s="20"/>
      <c r="L378" s="31"/>
      <c r="M378" s="20"/>
      <c r="N378" s="20"/>
      <c r="O378" s="20"/>
    </row>
    <row r="379" ht="17.25" customHeight="1" spans="1:15">
      <c r="A379" s="16" t="s">
        <v>114</v>
      </c>
      <c r="B379" s="28" t="s">
        <v>115</v>
      </c>
      <c r="C379" s="31">
        <v>75</v>
      </c>
      <c r="D379" s="30">
        <v>0.67</v>
      </c>
      <c r="E379" s="20">
        <v>4.5</v>
      </c>
      <c r="F379" s="20">
        <v>5.55</v>
      </c>
      <c r="G379" s="30">
        <v>53</v>
      </c>
      <c r="H379" s="20">
        <v>0.04</v>
      </c>
      <c r="I379" s="20">
        <v>0</v>
      </c>
      <c r="J379" s="20">
        <v>12.75</v>
      </c>
      <c r="K379" s="20">
        <v>0.17</v>
      </c>
      <c r="L379" s="30">
        <v>12.7</v>
      </c>
      <c r="M379" s="20">
        <v>23.3</v>
      </c>
      <c r="N379" s="20">
        <v>12.1</v>
      </c>
      <c r="O379" s="20">
        <v>0.54</v>
      </c>
    </row>
    <row r="380" ht="16.5" customHeight="1" spans="1:15">
      <c r="A380" s="22" t="s">
        <v>131</v>
      </c>
      <c r="B380" s="32" t="s">
        <v>132</v>
      </c>
      <c r="C380" s="22">
        <v>250</v>
      </c>
      <c r="D380" s="25">
        <v>6.9</v>
      </c>
      <c r="E380" s="38">
        <v>11.1</v>
      </c>
      <c r="F380" s="25">
        <v>15.7</v>
      </c>
      <c r="G380" s="25">
        <v>191</v>
      </c>
      <c r="H380" s="25">
        <v>0.04</v>
      </c>
      <c r="I380" s="25">
        <v>27.79</v>
      </c>
      <c r="J380" s="38">
        <v>5.81</v>
      </c>
      <c r="K380" s="25">
        <v>0</v>
      </c>
      <c r="L380" s="25">
        <v>35.87</v>
      </c>
      <c r="M380" s="38">
        <v>184.5</v>
      </c>
      <c r="N380" s="25">
        <v>50.17</v>
      </c>
      <c r="O380" s="38">
        <v>1.9</v>
      </c>
    </row>
    <row r="381" ht="18" customHeight="1" spans="1:15">
      <c r="A381" s="16" t="s">
        <v>199</v>
      </c>
      <c r="B381" s="28" t="s">
        <v>200</v>
      </c>
      <c r="C381" s="16" t="s">
        <v>157</v>
      </c>
      <c r="D381" s="30">
        <v>10.7</v>
      </c>
      <c r="E381" s="20">
        <v>18.28</v>
      </c>
      <c r="F381" s="20">
        <v>8.19</v>
      </c>
      <c r="G381" s="20">
        <v>274.03</v>
      </c>
      <c r="H381" s="20">
        <v>0.09</v>
      </c>
      <c r="I381" s="20">
        <v>0.04</v>
      </c>
      <c r="J381" s="30">
        <v>2.9</v>
      </c>
      <c r="K381" s="20">
        <v>0.25</v>
      </c>
      <c r="L381" s="20">
        <v>107.39</v>
      </c>
      <c r="M381" s="20">
        <v>182.94</v>
      </c>
      <c r="N381" s="20">
        <v>29.09</v>
      </c>
      <c r="O381" s="20">
        <v>1.37</v>
      </c>
    </row>
    <row r="382" ht="15" customHeight="1" spans="1:15">
      <c r="A382" s="16" t="s">
        <v>201</v>
      </c>
      <c r="B382" s="28" t="s">
        <v>202</v>
      </c>
      <c r="C382" s="33" t="s">
        <v>159</v>
      </c>
      <c r="D382" s="20">
        <v>16.96</v>
      </c>
      <c r="E382" s="20">
        <v>6.7</v>
      </c>
      <c r="F382" s="20">
        <v>37.41</v>
      </c>
      <c r="G382" s="30">
        <v>262.3</v>
      </c>
      <c r="H382" s="20">
        <v>0.5</v>
      </c>
      <c r="I382" s="30">
        <v>0.3</v>
      </c>
      <c r="J382" s="20">
        <v>0</v>
      </c>
      <c r="K382" s="20">
        <v>1.03</v>
      </c>
      <c r="L382" s="20">
        <v>94.7</v>
      </c>
      <c r="M382" s="20">
        <v>213.07</v>
      </c>
      <c r="N382" s="20">
        <v>31.7</v>
      </c>
      <c r="O382" s="20">
        <v>4.7</v>
      </c>
    </row>
    <row r="383" ht="26.25" customHeight="1" spans="1:15">
      <c r="A383" s="16" t="s">
        <v>100</v>
      </c>
      <c r="B383" s="28" t="s">
        <v>101</v>
      </c>
      <c r="C383" s="31">
        <v>200</v>
      </c>
      <c r="D383" s="20">
        <v>0.51</v>
      </c>
      <c r="E383" s="20">
        <v>0.08</v>
      </c>
      <c r="F383" s="20">
        <v>19.38</v>
      </c>
      <c r="G383" s="20">
        <v>80.23</v>
      </c>
      <c r="H383" s="20">
        <v>0</v>
      </c>
      <c r="I383" s="20">
        <v>0.03</v>
      </c>
      <c r="J383" s="20">
        <v>0.15</v>
      </c>
      <c r="K383" s="20">
        <v>0.65</v>
      </c>
      <c r="L383" s="20">
        <v>8.25</v>
      </c>
      <c r="M383" s="20">
        <v>10.65</v>
      </c>
      <c r="N383" s="30">
        <v>4.8</v>
      </c>
      <c r="O383" s="20">
        <v>0.41</v>
      </c>
    </row>
    <row r="384" ht="15" customHeight="1" spans="1:15">
      <c r="A384" s="16"/>
      <c r="B384" s="28" t="s">
        <v>52</v>
      </c>
      <c r="C384" s="16" t="s">
        <v>53</v>
      </c>
      <c r="D384" s="20">
        <v>2.28</v>
      </c>
      <c r="E384" s="20">
        <v>0.27</v>
      </c>
      <c r="F384" s="20">
        <v>14.91</v>
      </c>
      <c r="G384" s="20">
        <v>71.19</v>
      </c>
      <c r="H384" s="20">
        <v>0.05</v>
      </c>
      <c r="I384" s="20">
        <v>0</v>
      </c>
      <c r="J384" s="20">
        <v>0</v>
      </c>
      <c r="K384" s="20">
        <v>0</v>
      </c>
      <c r="L384" s="30">
        <v>7.8</v>
      </c>
      <c r="M384" s="30">
        <v>24.9</v>
      </c>
      <c r="N384" s="30">
        <v>10.5</v>
      </c>
      <c r="O384" s="20">
        <v>0.48</v>
      </c>
    </row>
    <row r="385" ht="15" customHeight="1" spans="1:15">
      <c r="A385" s="16"/>
      <c r="B385" s="28" t="s">
        <v>54</v>
      </c>
      <c r="C385" s="33" t="s">
        <v>53</v>
      </c>
      <c r="D385" s="20">
        <v>2.03</v>
      </c>
      <c r="E385" s="30">
        <v>0.4</v>
      </c>
      <c r="F385" s="30">
        <v>15.7</v>
      </c>
      <c r="G385" s="20">
        <v>74.49</v>
      </c>
      <c r="H385" s="20">
        <v>0.05</v>
      </c>
      <c r="I385" s="20">
        <v>0</v>
      </c>
      <c r="J385" s="20">
        <v>0</v>
      </c>
      <c r="K385" s="20">
        <v>0</v>
      </c>
      <c r="L385" s="20">
        <v>10.5</v>
      </c>
      <c r="M385" s="20">
        <v>47.4</v>
      </c>
      <c r="N385" s="20">
        <v>14.1</v>
      </c>
      <c r="O385" s="20">
        <v>1.17</v>
      </c>
    </row>
    <row r="386" ht="15" customHeight="1" spans="1:15">
      <c r="A386" s="16"/>
      <c r="B386" s="28"/>
      <c r="C386" s="33"/>
      <c r="D386" s="29">
        <f>SUM(D379:D385)</f>
        <v>40.05</v>
      </c>
      <c r="E386" s="29">
        <f t="shared" ref="E386:O386" si="69">SUM(E379:E385)</f>
        <v>41.33</v>
      </c>
      <c r="F386" s="29">
        <f t="shared" si="69"/>
        <v>116.84</v>
      </c>
      <c r="G386" s="29">
        <f t="shared" si="69"/>
        <v>1006.24</v>
      </c>
      <c r="H386" s="29">
        <f t="shared" si="69"/>
        <v>0.77</v>
      </c>
      <c r="I386" s="29">
        <f t="shared" si="69"/>
        <v>28.16</v>
      </c>
      <c r="J386" s="29">
        <f t="shared" si="69"/>
        <v>21.61</v>
      </c>
      <c r="K386" s="29">
        <f t="shared" si="69"/>
        <v>2.1</v>
      </c>
      <c r="L386" s="29">
        <f t="shared" si="69"/>
        <v>277.21</v>
      </c>
      <c r="M386" s="29">
        <f t="shared" si="69"/>
        <v>686.76</v>
      </c>
      <c r="N386" s="29">
        <f t="shared" si="69"/>
        <v>152.46</v>
      </c>
      <c r="O386" s="29">
        <f t="shared" si="69"/>
        <v>10.57</v>
      </c>
    </row>
    <row r="387" ht="15" customHeight="1" spans="1:15">
      <c r="A387" s="22" t="s">
        <v>83</v>
      </c>
      <c r="B387" s="23" t="s">
        <v>84</v>
      </c>
      <c r="C387" s="24">
        <v>200</v>
      </c>
      <c r="D387" s="38">
        <v>1.4</v>
      </c>
      <c r="E387" s="25">
        <v>0</v>
      </c>
      <c r="F387" s="38">
        <v>24.4</v>
      </c>
      <c r="G387" s="38">
        <v>103.2</v>
      </c>
      <c r="H387" s="25">
        <v>0.02</v>
      </c>
      <c r="I387" s="25">
        <v>0</v>
      </c>
      <c r="J387" s="24">
        <v>14</v>
      </c>
      <c r="K387" s="25">
        <v>0</v>
      </c>
      <c r="L387" s="24">
        <v>34</v>
      </c>
      <c r="M387" s="24">
        <v>36</v>
      </c>
      <c r="N387" s="24">
        <v>12</v>
      </c>
      <c r="O387" s="38">
        <v>0.6</v>
      </c>
    </row>
    <row r="388" ht="15" customHeight="1" spans="1:15">
      <c r="A388" s="22" t="s">
        <v>125</v>
      </c>
      <c r="B388" s="23" t="s">
        <v>126</v>
      </c>
      <c r="C388" s="24">
        <v>100</v>
      </c>
      <c r="D388" s="25">
        <v>9.1</v>
      </c>
      <c r="E388" s="25">
        <v>7.34</v>
      </c>
      <c r="F388" s="25">
        <v>59.78</v>
      </c>
      <c r="G388" s="25">
        <v>341.7</v>
      </c>
      <c r="H388" s="38">
        <v>0.2</v>
      </c>
      <c r="I388" s="25">
        <v>0.68</v>
      </c>
      <c r="J388" s="25">
        <v>0.38</v>
      </c>
      <c r="K388" s="25">
        <v>1.54</v>
      </c>
      <c r="L388" s="25">
        <v>59.8</v>
      </c>
      <c r="M388" s="25">
        <v>122.6</v>
      </c>
      <c r="N388" s="25">
        <v>37</v>
      </c>
      <c r="O388" s="25">
        <v>1.74</v>
      </c>
    </row>
    <row r="389" ht="15" customHeight="1" spans="1:15">
      <c r="A389" s="22"/>
      <c r="B389" s="32"/>
      <c r="C389" s="27"/>
      <c r="D389" s="34">
        <f>SUM(D387)</f>
        <v>1.4</v>
      </c>
      <c r="E389" s="34">
        <f t="shared" ref="E389:O389" si="70">SUM(E387)</f>
        <v>0</v>
      </c>
      <c r="F389" s="34">
        <f t="shared" si="70"/>
        <v>24.4</v>
      </c>
      <c r="G389" s="34">
        <f t="shared" si="70"/>
        <v>103.2</v>
      </c>
      <c r="H389" s="34">
        <f t="shared" si="70"/>
        <v>0.02</v>
      </c>
      <c r="I389" s="34">
        <f t="shared" si="70"/>
        <v>0</v>
      </c>
      <c r="J389" s="34">
        <f t="shared" si="70"/>
        <v>14</v>
      </c>
      <c r="K389" s="34">
        <f t="shared" si="70"/>
        <v>0</v>
      </c>
      <c r="L389" s="34">
        <f t="shared" si="70"/>
        <v>34</v>
      </c>
      <c r="M389" s="34">
        <f t="shared" si="70"/>
        <v>36</v>
      </c>
      <c r="N389" s="34">
        <f t="shared" si="70"/>
        <v>12</v>
      </c>
      <c r="O389" s="34">
        <f t="shared" si="70"/>
        <v>0.6</v>
      </c>
    </row>
    <row r="390" ht="15" customHeight="1" spans="1:15">
      <c r="A390" s="16"/>
      <c r="B390" s="28"/>
      <c r="C390" s="60"/>
      <c r="D390" s="29">
        <f>SUM(D377+D386+D389)</f>
        <v>52.56</v>
      </c>
      <c r="E390" s="29">
        <f t="shared" ref="E390:O390" si="71">SUM(E377+E386+E389)</f>
        <v>62.93</v>
      </c>
      <c r="F390" s="29">
        <f t="shared" si="71"/>
        <v>213.6</v>
      </c>
      <c r="G390" s="29">
        <f t="shared" si="71"/>
        <v>1648.94</v>
      </c>
      <c r="H390" s="29">
        <f t="shared" si="71"/>
        <v>1.04</v>
      </c>
      <c r="I390" s="29">
        <f t="shared" si="71"/>
        <v>29.49</v>
      </c>
      <c r="J390" s="29">
        <f t="shared" si="71"/>
        <v>35.91</v>
      </c>
      <c r="K390" s="29">
        <f t="shared" si="71"/>
        <v>2.91</v>
      </c>
      <c r="L390" s="29">
        <f t="shared" si="71"/>
        <v>515.33</v>
      </c>
      <c r="M390" s="29">
        <f t="shared" si="71"/>
        <v>993.31</v>
      </c>
      <c r="N390" s="29">
        <f t="shared" si="71"/>
        <v>229.98</v>
      </c>
      <c r="O390" s="29">
        <f t="shared" si="71"/>
        <v>14.76</v>
      </c>
    </row>
    <row r="391" ht="15" customHeight="1" spans="1:15">
      <c r="A391" s="19" t="s">
        <v>203</v>
      </c>
      <c r="B391" s="19"/>
      <c r="C391" s="16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</row>
    <row r="392" ht="15" customHeight="1" spans="1:15">
      <c r="A392" s="19" t="s">
        <v>28</v>
      </c>
      <c r="B392" s="19"/>
      <c r="C392" s="16"/>
      <c r="D392" s="3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</row>
    <row r="393" ht="15" customHeight="1" spans="1:15">
      <c r="A393" s="16" t="s">
        <v>29</v>
      </c>
      <c r="B393" s="28" t="s">
        <v>107</v>
      </c>
      <c r="C393" s="31">
        <v>170</v>
      </c>
      <c r="D393" s="20">
        <v>1.53</v>
      </c>
      <c r="E393" s="20">
        <v>0.3</v>
      </c>
      <c r="F393" s="20">
        <v>17.5</v>
      </c>
      <c r="G393" s="20">
        <v>76</v>
      </c>
      <c r="H393" s="20">
        <v>0.07</v>
      </c>
      <c r="I393" s="20">
        <v>0</v>
      </c>
      <c r="J393" s="31">
        <v>60</v>
      </c>
      <c r="K393" s="20">
        <v>0.37</v>
      </c>
      <c r="L393" s="30">
        <v>57.8</v>
      </c>
      <c r="M393" s="30">
        <v>39.1</v>
      </c>
      <c r="N393" s="30">
        <v>22.1</v>
      </c>
      <c r="O393" s="20">
        <v>0.51</v>
      </c>
    </row>
    <row r="394" ht="15" customHeight="1" spans="1:15">
      <c r="A394" s="16" t="s">
        <v>168</v>
      </c>
      <c r="B394" s="28" t="s">
        <v>169</v>
      </c>
      <c r="C394" s="16" t="s">
        <v>170</v>
      </c>
      <c r="D394" s="20">
        <v>17.32</v>
      </c>
      <c r="E394" s="20">
        <v>29.7</v>
      </c>
      <c r="F394" s="30">
        <v>2.6</v>
      </c>
      <c r="G394" s="20">
        <v>348.6</v>
      </c>
      <c r="H394" s="20">
        <v>0.12</v>
      </c>
      <c r="I394" s="20">
        <v>1.94</v>
      </c>
      <c r="J394" s="20">
        <v>0.67</v>
      </c>
      <c r="K394" s="20">
        <v>0.87</v>
      </c>
      <c r="L394" s="20">
        <v>144.46</v>
      </c>
      <c r="M394" s="20">
        <v>312.93</v>
      </c>
      <c r="N394" s="20">
        <v>23.96</v>
      </c>
      <c r="O394" s="20">
        <v>3.53</v>
      </c>
    </row>
    <row r="395" ht="15" customHeight="1" spans="1:15">
      <c r="A395" s="16" t="s">
        <v>34</v>
      </c>
      <c r="B395" s="28" t="s">
        <v>35</v>
      </c>
      <c r="C395" s="31">
        <v>200</v>
      </c>
      <c r="D395" s="20">
        <v>1.67</v>
      </c>
      <c r="E395" s="20">
        <v>1.25</v>
      </c>
      <c r="F395" s="20">
        <v>7.53</v>
      </c>
      <c r="G395" s="20">
        <v>48.09</v>
      </c>
      <c r="H395" s="20">
        <v>0.011</v>
      </c>
      <c r="I395" s="20">
        <v>0.01</v>
      </c>
      <c r="J395" s="20">
        <v>2.1</v>
      </c>
      <c r="K395" s="20">
        <v>0</v>
      </c>
      <c r="L395" s="20">
        <v>76.5</v>
      </c>
      <c r="M395" s="20">
        <v>48.7</v>
      </c>
      <c r="N395" s="30">
        <v>8.8</v>
      </c>
      <c r="O395" s="30">
        <v>0.43</v>
      </c>
    </row>
    <row r="396" ht="15" customHeight="1" spans="1:15">
      <c r="A396" s="22"/>
      <c r="B396" s="23" t="s">
        <v>113</v>
      </c>
      <c r="C396" s="24">
        <v>30</v>
      </c>
      <c r="D396" s="25">
        <v>2.3</v>
      </c>
      <c r="E396" s="25">
        <v>0.9</v>
      </c>
      <c r="F396" s="25">
        <v>15</v>
      </c>
      <c r="G396" s="25">
        <v>81</v>
      </c>
      <c r="H396" s="25">
        <v>0</v>
      </c>
      <c r="I396" s="25">
        <v>0</v>
      </c>
      <c r="J396" s="25">
        <v>0</v>
      </c>
      <c r="K396" s="25">
        <v>0</v>
      </c>
      <c r="L396" s="38">
        <v>6.6</v>
      </c>
      <c r="M396" s="38">
        <v>19.5</v>
      </c>
      <c r="N396" s="38">
        <v>3.9</v>
      </c>
      <c r="O396" s="25">
        <v>0.6</v>
      </c>
    </row>
    <row r="397" ht="15" customHeight="1" spans="1:15">
      <c r="A397" s="16"/>
      <c r="B397" s="28"/>
      <c r="C397" s="16"/>
      <c r="D397" s="29">
        <f>SUM(D393:D396)</f>
        <v>22.82</v>
      </c>
      <c r="E397" s="29">
        <f t="shared" ref="E397:O397" si="72">SUM(E393:E396)</f>
        <v>32.15</v>
      </c>
      <c r="F397" s="29">
        <f t="shared" si="72"/>
        <v>42.63</v>
      </c>
      <c r="G397" s="29">
        <f t="shared" si="72"/>
        <v>553.69</v>
      </c>
      <c r="H397" s="29">
        <f t="shared" si="72"/>
        <v>0.201</v>
      </c>
      <c r="I397" s="29">
        <f t="shared" si="72"/>
        <v>1.95</v>
      </c>
      <c r="J397" s="29">
        <f t="shared" si="72"/>
        <v>62.77</v>
      </c>
      <c r="K397" s="29">
        <f t="shared" si="72"/>
        <v>1.24</v>
      </c>
      <c r="L397" s="29">
        <f t="shared" si="72"/>
        <v>285.36</v>
      </c>
      <c r="M397" s="29">
        <f t="shared" si="72"/>
        <v>420.23</v>
      </c>
      <c r="N397" s="29">
        <f t="shared" si="72"/>
        <v>58.76</v>
      </c>
      <c r="O397" s="29">
        <f t="shared" si="72"/>
        <v>5.07</v>
      </c>
    </row>
    <row r="398" ht="15" customHeight="1" spans="1:15">
      <c r="A398" s="19" t="s">
        <v>42</v>
      </c>
      <c r="B398" s="19"/>
      <c r="C398" s="16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</row>
    <row r="399" ht="15" customHeight="1" spans="1:15">
      <c r="A399" s="16" t="s">
        <v>43</v>
      </c>
      <c r="B399" s="28" t="s">
        <v>44</v>
      </c>
      <c r="C399" s="31">
        <v>50</v>
      </c>
      <c r="D399" s="20">
        <v>0.49</v>
      </c>
      <c r="E399" s="20">
        <v>0.06</v>
      </c>
      <c r="F399" s="20">
        <v>1.53</v>
      </c>
      <c r="G399" s="20">
        <v>8.63</v>
      </c>
      <c r="H399" s="20">
        <v>0.02</v>
      </c>
      <c r="I399" s="20">
        <v>0.01</v>
      </c>
      <c r="J399" s="20">
        <v>6.12</v>
      </c>
      <c r="K399" s="20">
        <v>0.06</v>
      </c>
      <c r="L399" s="20">
        <v>14.08</v>
      </c>
      <c r="M399" s="30">
        <v>25.7</v>
      </c>
      <c r="N399" s="20">
        <v>8.57</v>
      </c>
      <c r="O399" s="20">
        <v>0.37</v>
      </c>
    </row>
    <row r="400" ht="15" customHeight="1" spans="1:15">
      <c r="A400" s="16" t="s">
        <v>72</v>
      </c>
      <c r="B400" s="28" t="s">
        <v>73</v>
      </c>
      <c r="C400" s="16" t="s">
        <v>74</v>
      </c>
      <c r="D400" s="20">
        <v>7.89</v>
      </c>
      <c r="E400" s="20">
        <v>8.4</v>
      </c>
      <c r="F400" s="20">
        <v>13.96</v>
      </c>
      <c r="G400" s="31">
        <v>171</v>
      </c>
      <c r="H400" s="20">
        <v>0.08</v>
      </c>
      <c r="I400" s="20">
        <v>28.02</v>
      </c>
      <c r="J400" s="30">
        <v>0.6</v>
      </c>
      <c r="K400" s="20">
        <v>0.47</v>
      </c>
      <c r="L400" s="20">
        <v>120.91</v>
      </c>
      <c r="M400" s="20">
        <v>90.61</v>
      </c>
      <c r="N400" s="20">
        <v>16.48</v>
      </c>
      <c r="O400" s="20">
        <v>0.96</v>
      </c>
    </row>
    <row r="401" ht="15" customHeight="1" spans="1:15">
      <c r="A401" s="16" t="s">
        <v>204</v>
      </c>
      <c r="B401" s="37" t="s">
        <v>205</v>
      </c>
      <c r="C401" s="16" t="s">
        <v>77</v>
      </c>
      <c r="D401" s="20">
        <v>10.25</v>
      </c>
      <c r="E401" s="20">
        <v>10.55</v>
      </c>
      <c r="F401" s="30">
        <v>14.4</v>
      </c>
      <c r="G401" s="20">
        <v>190.3</v>
      </c>
      <c r="H401" s="20">
        <v>0.08</v>
      </c>
      <c r="I401" s="20">
        <v>0.02</v>
      </c>
      <c r="J401" s="20">
        <v>0.35</v>
      </c>
      <c r="K401" s="20">
        <v>0.85</v>
      </c>
      <c r="L401" s="20">
        <v>30.55</v>
      </c>
      <c r="M401" s="20">
        <v>124.37</v>
      </c>
      <c r="N401" s="20">
        <v>16.84</v>
      </c>
      <c r="O401" s="20">
        <v>1.34</v>
      </c>
    </row>
    <row r="402" ht="15" customHeight="1" spans="1:15">
      <c r="A402" s="16" t="s">
        <v>121</v>
      </c>
      <c r="B402" s="37" t="s">
        <v>206</v>
      </c>
      <c r="C402" s="33" t="s">
        <v>80</v>
      </c>
      <c r="D402" s="20">
        <v>4.65</v>
      </c>
      <c r="E402" s="20">
        <v>4.39</v>
      </c>
      <c r="F402" s="20">
        <v>24.35</v>
      </c>
      <c r="G402" s="20">
        <v>155.48</v>
      </c>
      <c r="H402" s="20">
        <v>0.16</v>
      </c>
      <c r="I402" s="20">
        <v>0.02</v>
      </c>
      <c r="J402" s="20">
        <v>0</v>
      </c>
      <c r="K402" s="20">
        <v>0.47</v>
      </c>
      <c r="L402" s="20">
        <v>16.94</v>
      </c>
      <c r="M402" s="20">
        <v>139.95</v>
      </c>
      <c r="N402" s="20">
        <v>44.56</v>
      </c>
      <c r="O402" s="20">
        <v>1.25</v>
      </c>
    </row>
    <row r="403" ht="15" customHeight="1" spans="1:15">
      <c r="A403" s="16" t="s">
        <v>102</v>
      </c>
      <c r="B403" s="28" t="s">
        <v>194</v>
      </c>
      <c r="C403" s="31">
        <v>200</v>
      </c>
      <c r="D403" s="30">
        <v>0.1</v>
      </c>
      <c r="E403" s="20">
        <v>0</v>
      </c>
      <c r="F403" s="20">
        <v>21.48</v>
      </c>
      <c r="G403" s="30">
        <v>86.3</v>
      </c>
      <c r="H403" s="20">
        <v>0</v>
      </c>
      <c r="I403" s="20">
        <v>0</v>
      </c>
      <c r="J403" s="20">
        <v>0.96</v>
      </c>
      <c r="K403" s="20">
        <v>0</v>
      </c>
      <c r="L403" s="20">
        <v>3.36</v>
      </c>
      <c r="M403" s="20">
        <v>4.32</v>
      </c>
      <c r="N403" s="20">
        <v>1.44</v>
      </c>
      <c r="O403" s="30">
        <v>0.1</v>
      </c>
    </row>
    <row r="404" ht="15" customHeight="1" spans="1:15">
      <c r="A404" s="16"/>
      <c r="B404" s="28" t="s">
        <v>52</v>
      </c>
      <c r="C404" s="33" t="s">
        <v>53</v>
      </c>
      <c r="D404" s="20">
        <v>2.28</v>
      </c>
      <c r="E404" s="20">
        <v>0.27</v>
      </c>
      <c r="F404" s="20">
        <v>14.91</v>
      </c>
      <c r="G404" s="20">
        <v>71.19</v>
      </c>
      <c r="H404" s="20">
        <v>0.05</v>
      </c>
      <c r="I404" s="20">
        <v>0</v>
      </c>
      <c r="J404" s="20">
        <v>0</v>
      </c>
      <c r="K404" s="20">
        <v>0</v>
      </c>
      <c r="L404" s="30">
        <v>7.8</v>
      </c>
      <c r="M404" s="30">
        <v>24.9</v>
      </c>
      <c r="N404" s="30">
        <v>10.5</v>
      </c>
      <c r="O404" s="20">
        <v>0.48</v>
      </c>
    </row>
    <row r="405" ht="15" customHeight="1" spans="1:15">
      <c r="A405" s="16"/>
      <c r="B405" s="28" t="s">
        <v>54</v>
      </c>
      <c r="C405" s="33" t="s">
        <v>53</v>
      </c>
      <c r="D405" s="20">
        <v>2.03</v>
      </c>
      <c r="E405" s="30">
        <v>0.4</v>
      </c>
      <c r="F405" s="30">
        <v>15.7</v>
      </c>
      <c r="G405" s="20">
        <v>74.49</v>
      </c>
      <c r="H405" s="20">
        <v>0.05</v>
      </c>
      <c r="I405" s="20">
        <v>0</v>
      </c>
      <c r="J405" s="20">
        <v>0</v>
      </c>
      <c r="K405" s="20">
        <v>0</v>
      </c>
      <c r="L405" s="20">
        <v>10.5</v>
      </c>
      <c r="M405" s="20">
        <v>47.4</v>
      </c>
      <c r="N405" s="20">
        <v>14.1</v>
      </c>
      <c r="O405" s="20">
        <v>1.17</v>
      </c>
    </row>
    <row r="406" ht="15" customHeight="1" spans="1:15">
      <c r="A406" s="16"/>
      <c r="B406" s="28"/>
      <c r="C406" s="33"/>
      <c r="D406" s="29">
        <f t="shared" ref="D406:O406" si="73">SUM(D399:D405)</f>
        <v>27.69</v>
      </c>
      <c r="E406" s="29">
        <f t="shared" si="73"/>
        <v>24.07</v>
      </c>
      <c r="F406" s="29">
        <f t="shared" si="73"/>
        <v>106.33</v>
      </c>
      <c r="G406" s="29">
        <f t="shared" si="73"/>
        <v>757.39</v>
      </c>
      <c r="H406" s="29">
        <f t="shared" si="73"/>
        <v>0.44</v>
      </c>
      <c r="I406" s="29">
        <f t="shared" si="73"/>
        <v>28.07</v>
      </c>
      <c r="J406" s="29">
        <f t="shared" si="73"/>
        <v>8.03</v>
      </c>
      <c r="K406" s="29">
        <f t="shared" si="73"/>
        <v>1.85</v>
      </c>
      <c r="L406" s="29">
        <f t="shared" si="73"/>
        <v>204.14</v>
      </c>
      <c r="M406" s="29">
        <f t="shared" si="73"/>
        <v>457.25</v>
      </c>
      <c r="N406" s="29">
        <f t="shared" si="73"/>
        <v>112.49</v>
      </c>
      <c r="O406" s="29">
        <f t="shared" si="73"/>
        <v>5.67</v>
      </c>
    </row>
    <row r="407" ht="15" customHeight="1" spans="1:15">
      <c r="A407" s="22" t="s">
        <v>55</v>
      </c>
      <c r="B407" s="32" t="s">
        <v>189</v>
      </c>
      <c r="C407" s="24">
        <v>200</v>
      </c>
      <c r="D407" s="25">
        <v>6.12</v>
      </c>
      <c r="E407" s="25">
        <v>5.28</v>
      </c>
      <c r="F407" s="25">
        <v>8.65</v>
      </c>
      <c r="G407" s="25">
        <v>106.56</v>
      </c>
      <c r="H407" s="25">
        <v>0.06</v>
      </c>
      <c r="I407" s="38">
        <v>42.2</v>
      </c>
      <c r="J407" s="25">
        <v>1.69</v>
      </c>
      <c r="K407" s="25">
        <v>0</v>
      </c>
      <c r="L407" s="25">
        <v>248.98</v>
      </c>
      <c r="M407" s="25">
        <v>202.56</v>
      </c>
      <c r="N407" s="25">
        <v>33.76</v>
      </c>
      <c r="O407" s="25">
        <v>0.21</v>
      </c>
    </row>
    <row r="408" ht="15" customHeight="1" spans="1:15">
      <c r="A408" s="22" t="s">
        <v>39</v>
      </c>
      <c r="B408" s="23" t="s">
        <v>138</v>
      </c>
      <c r="C408" s="22">
        <v>23</v>
      </c>
      <c r="D408" s="25">
        <v>2.49</v>
      </c>
      <c r="E408" s="25">
        <v>7.2</v>
      </c>
      <c r="F408" s="25">
        <v>17.28</v>
      </c>
      <c r="G408" s="25">
        <v>143.88</v>
      </c>
      <c r="H408" s="25">
        <v>0</v>
      </c>
      <c r="I408" s="25">
        <v>0</v>
      </c>
      <c r="J408" s="25">
        <v>0</v>
      </c>
      <c r="K408" s="25">
        <v>0</v>
      </c>
      <c r="L408" s="38">
        <v>6.33</v>
      </c>
      <c r="M408" s="25">
        <v>0</v>
      </c>
      <c r="N408" s="38">
        <v>0</v>
      </c>
      <c r="O408" s="25">
        <v>0</v>
      </c>
    </row>
    <row r="409" ht="15" customHeight="1" spans="1:15">
      <c r="A409" s="22"/>
      <c r="B409" s="32"/>
      <c r="C409" s="27"/>
      <c r="D409" s="34">
        <f>SUM(D407)</f>
        <v>6.12</v>
      </c>
      <c r="E409" s="34">
        <f t="shared" ref="E409:O409" si="74">SUM(E407)</f>
        <v>5.28</v>
      </c>
      <c r="F409" s="34">
        <f t="shared" si="74"/>
        <v>8.65</v>
      </c>
      <c r="G409" s="34">
        <f t="shared" si="74"/>
        <v>106.56</v>
      </c>
      <c r="H409" s="34">
        <f t="shared" si="74"/>
        <v>0.06</v>
      </c>
      <c r="I409" s="34">
        <f t="shared" si="74"/>
        <v>42.2</v>
      </c>
      <c r="J409" s="34">
        <f t="shared" si="74"/>
        <v>1.69</v>
      </c>
      <c r="K409" s="34">
        <f t="shared" si="74"/>
        <v>0</v>
      </c>
      <c r="L409" s="34">
        <f t="shared" si="74"/>
        <v>248.98</v>
      </c>
      <c r="M409" s="34">
        <f t="shared" si="74"/>
        <v>202.56</v>
      </c>
      <c r="N409" s="34">
        <f t="shared" si="74"/>
        <v>33.76</v>
      </c>
      <c r="O409" s="34">
        <f t="shared" si="74"/>
        <v>0.21</v>
      </c>
    </row>
    <row r="410" ht="15" customHeight="1" spans="1:15">
      <c r="A410" s="19"/>
      <c r="B410" s="19"/>
      <c r="C410" s="59"/>
      <c r="D410" s="29">
        <f>SUM(D397+D406+D409)</f>
        <v>56.63</v>
      </c>
      <c r="E410" s="29">
        <f t="shared" ref="E410:O410" si="75">SUM(E397+E406+E409)</f>
        <v>61.5</v>
      </c>
      <c r="F410" s="29">
        <f t="shared" si="75"/>
        <v>157.61</v>
      </c>
      <c r="G410" s="29">
        <f t="shared" si="75"/>
        <v>1417.64</v>
      </c>
      <c r="H410" s="29">
        <f t="shared" si="75"/>
        <v>0.701</v>
      </c>
      <c r="I410" s="29">
        <f t="shared" si="75"/>
        <v>72.22</v>
      </c>
      <c r="J410" s="29">
        <f t="shared" si="75"/>
        <v>72.49</v>
      </c>
      <c r="K410" s="29">
        <f t="shared" si="75"/>
        <v>3.09</v>
      </c>
      <c r="L410" s="29">
        <f t="shared" si="75"/>
        <v>738.48</v>
      </c>
      <c r="M410" s="29">
        <f t="shared" si="75"/>
        <v>1080.04</v>
      </c>
      <c r="N410" s="29">
        <f t="shared" si="75"/>
        <v>205.01</v>
      </c>
      <c r="O410" s="29">
        <f t="shared" si="75"/>
        <v>10.95</v>
      </c>
    </row>
    <row r="411" ht="15" customHeight="1" spans="1:15">
      <c r="A411" s="19" t="s">
        <v>207</v>
      </c>
      <c r="B411" s="19"/>
      <c r="C411" s="16"/>
      <c r="D411" s="20"/>
      <c r="E411" s="20"/>
      <c r="F411" s="20"/>
      <c r="G411" s="21"/>
      <c r="H411" s="20"/>
      <c r="I411" s="44"/>
      <c r="J411" s="20"/>
      <c r="K411" s="20"/>
      <c r="L411" s="20"/>
      <c r="M411" s="20"/>
      <c r="N411" s="20"/>
      <c r="O411" s="20"/>
    </row>
    <row r="412" ht="15" customHeight="1" spans="1:15">
      <c r="A412" s="19" t="s">
        <v>28</v>
      </c>
      <c r="B412" s="19"/>
      <c r="C412" s="16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30"/>
    </row>
    <row r="413" ht="15" customHeight="1" spans="1:15">
      <c r="A413" s="27" t="s">
        <v>36</v>
      </c>
      <c r="B413" s="23" t="s">
        <v>37</v>
      </c>
      <c r="C413" s="22" t="s">
        <v>38</v>
      </c>
      <c r="D413" s="25">
        <v>5.8</v>
      </c>
      <c r="E413" s="25">
        <v>5.3</v>
      </c>
      <c r="F413" s="25">
        <v>15.4</v>
      </c>
      <c r="G413" s="25">
        <v>133.2</v>
      </c>
      <c r="H413" s="25">
        <v>0</v>
      </c>
      <c r="I413" s="25">
        <v>0.02</v>
      </c>
      <c r="J413" s="25">
        <v>0.1</v>
      </c>
      <c r="K413" s="25">
        <v>0</v>
      </c>
      <c r="L413" s="24">
        <v>137.7</v>
      </c>
      <c r="M413" s="38">
        <v>26.4</v>
      </c>
      <c r="N413" s="25">
        <v>9.2</v>
      </c>
      <c r="O413" s="25">
        <v>0.5</v>
      </c>
    </row>
    <row r="414" ht="15" customHeight="1" spans="1:15">
      <c r="A414" s="16" t="s">
        <v>64</v>
      </c>
      <c r="B414" s="28" t="s">
        <v>65</v>
      </c>
      <c r="C414" s="36">
        <v>1</v>
      </c>
      <c r="D414" s="20">
        <v>5.52</v>
      </c>
      <c r="E414" s="20">
        <v>5.04</v>
      </c>
      <c r="F414" s="20">
        <v>0</v>
      </c>
      <c r="G414" s="20">
        <v>67.44</v>
      </c>
      <c r="H414" s="20">
        <v>0.03</v>
      </c>
      <c r="I414" s="20">
        <v>0.27</v>
      </c>
      <c r="J414" s="20">
        <v>0</v>
      </c>
      <c r="K414" s="20">
        <v>0.29</v>
      </c>
      <c r="L414" s="30">
        <v>26.4</v>
      </c>
      <c r="M414" s="20">
        <v>92.16</v>
      </c>
      <c r="N414" s="20">
        <v>5.76</v>
      </c>
      <c r="O414" s="30">
        <v>1.2</v>
      </c>
    </row>
    <row r="415" ht="15" customHeight="1" spans="1:15">
      <c r="A415" s="16" t="s">
        <v>31</v>
      </c>
      <c r="B415" s="28" t="s">
        <v>181</v>
      </c>
      <c r="C415" s="16" t="s">
        <v>33</v>
      </c>
      <c r="D415" s="20">
        <v>8.56</v>
      </c>
      <c r="E415" s="20">
        <v>6.22</v>
      </c>
      <c r="F415" s="20">
        <v>43.89</v>
      </c>
      <c r="G415" s="20">
        <v>265.83</v>
      </c>
      <c r="H415" s="20">
        <v>0.25</v>
      </c>
      <c r="I415" s="20">
        <v>2.28</v>
      </c>
      <c r="J415" s="20">
        <v>1.25</v>
      </c>
      <c r="K415" s="20">
        <v>0.25</v>
      </c>
      <c r="L415" s="20">
        <v>130.52</v>
      </c>
      <c r="M415" s="20">
        <v>204.02</v>
      </c>
      <c r="N415" s="20">
        <v>55.02</v>
      </c>
      <c r="O415" s="20">
        <v>1.46</v>
      </c>
    </row>
    <row r="416" ht="15" customHeight="1" spans="1:15">
      <c r="A416" s="16" t="s">
        <v>91</v>
      </c>
      <c r="B416" s="28" t="s">
        <v>92</v>
      </c>
      <c r="C416" s="16" t="s">
        <v>93</v>
      </c>
      <c r="D416" s="20">
        <v>0.27</v>
      </c>
      <c r="E416" s="20">
        <v>0.06</v>
      </c>
      <c r="F416" s="20">
        <v>15.28</v>
      </c>
      <c r="G416" s="20">
        <v>62.73</v>
      </c>
      <c r="H416" s="20">
        <v>0</v>
      </c>
      <c r="I416" s="20">
        <v>0.07</v>
      </c>
      <c r="J416" s="30">
        <v>3.3</v>
      </c>
      <c r="K416" s="20">
        <v>0.02</v>
      </c>
      <c r="L416" s="20">
        <v>8.15</v>
      </c>
      <c r="M416" s="20">
        <v>10.01</v>
      </c>
      <c r="N416" s="20">
        <v>5.36</v>
      </c>
      <c r="O416" s="20">
        <v>0.87</v>
      </c>
    </row>
    <row r="417" ht="15" customHeight="1" spans="1:15">
      <c r="A417" s="16"/>
      <c r="B417" s="28"/>
      <c r="C417" s="16"/>
      <c r="D417" s="29">
        <f>SUM(D413:D416)</f>
        <v>20.15</v>
      </c>
      <c r="E417" s="29">
        <f t="shared" ref="E417:O417" si="76">SUM(E413:E416)</f>
        <v>16.62</v>
      </c>
      <c r="F417" s="29">
        <f t="shared" si="76"/>
        <v>74.57</v>
      </c>
      <c r="G417" s="29">
        <f t="shared" si="76"/>
        <v>529.2</v>
      </c>
      <c r="H417" s="29">
        <f t="shared" si="76"/>
        <v>0.28</v>
      </c>
      <c r="I417" s="29">
        <f t="shared" si="76"/>
        <v>2.64</v>
      </c>
      <c r="J417" s="29">
        <f t="shared" si="76"/>
        <v>4.65</v>
      </c>
      <c r="K417" s="29">
        <f t="shared" si="76"/>
        <v>0.56</v>
      </c>
      <c r="L417" s="29">
        <f t="shared" si="76"/>
        <v>302.77</v>
      </c>
      <c r="M417" s="29">
        <f t="shared" si="76"/>
        <v>332.59</v>
      </c>
      <c r="N417" s="29">
        <f t="shared" si="76"/>
        <v>75.34</v>
      </c>
      <c r="O417" s="29">
        <f t="shared" si="76"/>
        <v>4.03</v>
      </c>
    </row>
    <row r="418" ht="18.75" customHeight="1" spans="1:15">
      <c r="A418" s="19" t="s">
        <v>42</v>
      </c>
      <c r="B418" s="19"/>
      <c r="C418" s="16"/>
      <c r="D418" s="30"/>
      <c r="E418" s="20"/>
      <c r="F418" s="20"/>
      <c r="G418" s="20"/>
      <c r="H418" s="20"/>
      <c r="I418" s="20"/>
      <c r="J418" s="20"/>
      <c r="K418" s="20"/>
      <c r="L418" s="31"/>
      <c r="M418" s="20"/>
      <c r="N418" s="20"/>
      <c r="O418" s="20"/>
    </row>
    <row r="419" ht="15" customHeight="1" spans="1:15">
      <c r="A419" s="16" t="s">
        <v>151</v>
      </c>
      <c r="B419" s="28" t="s">
        <v>152</v>
      </c>
      <c r="C419" s="31">
        <v>75</v>
      </c>
      <c r="D419" s="20">
        <v>1.35</v>
      </c>
      <c r="E419" s="20">
        <v>3.07</v>
      </c>
      <c r="F419" s="20">
        <v>6.52</v>
      </c>
      <c r="G419" s="20">
        <v>59.12</v>
      </c>
      <c r="H419" s="20">
        <v>0.02</v>
      </c>
      <c r="I419" s="20">
        <v>0.23</v>
      </c>
      <c r="J419" s="20">
        <v>4.45</v>
      </c>
      <c r="K419" s="20">
        <v>0.08</v>
      </c>
      <c r="L419" s="30">
        <v>37.1</v>
      </c>
      <c r="M419" s="20">
        <v>23.48</v>
      </c>
      <c r="N419" s="20">
        <v>12.07</v>
      </c>
      <c r="O419" s="20">
        <v>0.46</v>
      </c>
    </row>
    <row r="420" ht="17.25" customHeight="1" spans="1:15">
      <c r="A420" s="16" t="s">
        <v>153</v>
      </c>
      <c r="B420" s="37" t="s">
        <v>154</v>
      </c>
      <c r="C420" s="16">
        <v>250</v>
      </c>
      <c r="D420" s="20">
        <v>9.25</v>
      </c>
      <c r="E420" s="20">
        <v>8.64</v>
      </c>
      <c r="F420" s="30">
        <v>20.8</v>
      </c>
      <c r="G420" s="20">
        <v>232</v>
      </c>
      <c r="H420" s="20">
        <v>0.22</v>
      </c>
      <c r="I420" s="20">
        <v>26.64</v>
      </c>
      <c r="J420" s="20">
        <v>6.6</v>
      </c>
      <c r="K420" s="20">
        <v>0.65</v>
      </c>
      <c r="L420" s="20">
        <v>31.44</v>
      </c>
      <c r="M420" s="20">
        <v>213.83</v>
      </c>
      <c r="N420" s="20">
        <v>20.73</v>
      </c>
      <c r="O420" s="20">
        <v>2.56</v>
      </c>
    </row>
    <row r="421" ht="26.25" customHeight="1" spans="1:15">
      <c r="A421" s="16" t="s">
        <v>155</v>
      </c>
      <c r="B421" s="28" t="s">
        <v>156</v>
      </c>
      <c r="C421" s="16" t="s">
        <v>157</v>
      </c>
      <c r="D421" s="20">
        <v>21.3</v>
      </c>
      <c r="E421" s="30">
        <v>18.6</v>
      </c>
      <c r="F421" s="20">
        <v>5.14</v>
      </c>
      <c r="G421" s="20">
        <v>265</v>
      </c>
      <c r="H421" s="20">
        <v>0.11</v>
      </c>
      <c r="I421" s="20">
        <v>2.21</v>
      </c>
      <c r="J421" s="20">
        <v>0.2</v>
      </c>
      <c r="K421" s="20">
        <v>0.72</v>
      </c>
      <c r="L421" s="20">
        <v>162.04</v>
      </c>
      <c r="M421" s="20">
        <v>285.79</v>
      </c>
      <c r="N421" s="20">
        <v>38.57</v>
      </c>
      <c r="O421" s="20">
        <v>1.97</v>
      </c>
    </row>
    <row r="422" ht="15" customHeight="1" spans="1:15">
      <c r="A422" s="16" t="s">
        <v>78</v>
      </c>
      <c r="B422" s="28" t="s">
        <v>158</v>
      </c>
      <c r="C422" s="33" t="s">
        <v>159</v>
      </c>
      <c r="D422" s="20">
        <v>5.36</v>
      </c>
      <c r="E422" s="20">
        <v>4.37</v>
      </c>
      <c r="F422" s="20">
        <v>36.54</v>
      </c>
      <c r="G422" s="20">
        <v>216.89</v>
      </c>
      <c r="H422" s="20">
        <v>0.09</v>
      </c>
      <c r="I422" s="20">
        <v>0.02</v>
      </c>
      <c r="J422" s="20">
        <v>0</v>
      </c>
      <c r="K422" s="20">
        <v>1.07</v>
      </c>
      <c r="L422" s="20">
        <v>15.96</v>
      </c>
      <c r="M422" s="20">
        <v>47.07</v>
      </c>
      <c r="N422" s="20">
        <v>8.52</v>
      </c>
      <c r="O422" s="20">
        <v>0.87</v>
      </c>
    </row>
    <row r="423" ht="24.75" customHeight="1" spans="1:15">
      <c r="A423" s="16" t="s">
        <v>50</v>
      </c>
      <c r="B423" s="28" t="s">
        <v>51</v>
      </c>
      <c r="C423" s="31">
        <v>200</v>
      </c>
      <c r="D423" s="30">
        <v>0.5</v>
      </c>
      <c r="E423" s="20">
        <v>0.02</v>
      </c>
      <c r="F423" s="20">
        <v>19.43</v>
      </c>
      <c r="G423" s="20">
        <v>79.92</v>
      </c>
      <c r="H423" s="20">
        <v>0</v>
      </c>
      <c r="I423" s="20">
        <v>0.02</v>
      </c>
      <c r="J423" s="20">
        <v>0.03</v>
      </c>
      <c r="K423" s="20">
        <v>0</v>
      </c>
      <c r="L423" s="20">
        <v>8.25</v>
      </c>
      <c r="M423" s="20">
        <v>2.97</v>
      </c>
      <c r="N423" s="20">
        <v>1.46</v>
      </c>
      <c r="O423" s="20">
        <v>0.05</v>
      </c>
    </row>
    <row r="424" ht="15" customHeight="1" spans="1:15">
      <c r="A424" s="16"/>
      <c r="B424" s="28" t="s">
        <v>52</v>
      </c>
      <c r="C424" s="16" t="s">
        <v>53</v>
      </c>
      <c r="D424" s="20">
        <v>2.28</v>
      </c>
      <c r="E424" s="20">
        <v>0.27</v>
      </c>
      <c r="F424" s="20">
        <v>14.91</v>
      </c>
      <c r="G424" s="20">
        <v>71.19</v>
      </c>
      <c r="H424" s="20">
        <v>0.05</v>
      </c>
      <c r="I424" s="20">
        <v>0</v>
      </c>
      <c r="J424" s="20">
        <v>0</v>
      </c>
      <c r="K424" s="20">
        <v>0</v>
      </c>
      <c r="L424" s="30">
        <v>7.8</v>
      </c>
      <c r="M424" s="30">
        <v>24.9</v>
      </c>
      <c r="N424" s="30">
        <v>10.5</v>
      </c>
      <c r="O424" s="20">
        <v>0.48</v>
      </c>
    </row>
    <row r="425" ht="15" customHeight="1" spans="1:15">
      <c r="A425" s="16"/>
      <c r="B425" s="28" t="s">
        <v>54</v>
      </c>
      <c r="C425" s="33" t="s">
        <v>53</v>
      </c>
      <c r="D425" s="20">
        <v>2.03</v>
      </c>
      <c r="E425" s="30">
        <v>0.4</v>
      </c>
      <c r="F425" s="30">
        <v>15.7</v>
      </c>
      <c r="G425" s="20">
        <v>74.49</v>
      </c>
      <c r="H425" s="20">
        <v>0.05</v>
      </c>
      <c r="I425" s="20">
        <v>0</v>
      </c>
      <c r="J425" s="20">
        <v>0</v>
      </c>
      <c r="K425" s="20">
        <v>0</v>
      </c>
      <c r="L425" s="20">
        <v>10.5</v>
      </c>
      <c r="M425" s="20">
        <v>47.4</v>
      </c>
      <c r="N425" s="20">
        <v>14.1</v>
      </c>
      <c r="O425" s="20">
        <v>1.17</v>
      </c>
    </row>
    <row r="426" ht="15" customHeight="1" spans="1:15">
      <c r="A426" s="16"/>
      <c r="B426" s="28"/>
      <c r="C426" s="33"/>
      <c r="D426" s="29">
        <f>SUM(D419:D425)</f>
        <v>42.07</v>
      </c>
      <c r="E426" s="29">
        <f t="shared" ref="E426:O426" si="77">SUM(E419:E425)</f>
        <v>35.37</v>
      </c>
      <c r="F426" s="29">
        <f t="shared" si="77"/>
        <v>119.04</v>
      </c>
      <c r="G426" s="29">
        <f t="shared" si="77"/>
        <v>998.61</v>
      </c>
      <c r="H426" s="29">
        <f t="shared" si="77"/>
        <v>0.54</v>
      </c>
      <c r="I426" s="29">
        <f t="shared" si="77"/>
        <v>29.12</v>
      </c>
      <c r="J426" s="29">
        <f t="shared" si="77"/>
        <v>11.28</v>
      </c>
      <c r="K426" s="29">
        <f t="shared" si="77"/>
        <v>2.52</v>
      </c>
      <c r="L426" s="29">
        <f t="shared" si="77"/>
        <v>273.09</v>
      </c>
      <c r="M426" s="29">
        <f t="shared" si="77"/>
        <v>645.44</v>
      </c>
      <c r="N426" s="29">
        <f t="shared" si="77"/>
        <v>105.95</v>
      </c>
      <c r="O426" s="29">
        <f t="shared" si="77"/>
        <v>7.56</v>
      </c>
    </row>
    <row r="427" ht="15" customHeight="1" spans="1:15">
      <c r="A427" s="22" t="s">
        <v>83</v>
      </c>
      <c r="B427" s="23" t="s">
        <v>84</v>
      </c>
      <c r="C427" s="24">
        <v>200</v>
      </c>
      <c r="D427" s="38">
        <v>1.4</v>
      </c>
      <c r="E427" s="25">
        <v>0</v>
      </c>
      <c r="F427" s="38">
        <v>24.4</v>
      </c>
      <c r="G427" s="38">
        <v>103.2</v>
      </c>
      <c r="H427" s="25">
        <v>0.02</v>
      </c>
      <c r="I427" s="25">
        <v>0</v>
      </c>
      <c r="J427" s="24">
        <v>14</v>
      </c>
      <c r="K427" s="25">
        <v>0</v>
      </c>
      <c r="L427" s="24">
        <v>34</v>
      </c>
      <c r="M427" s="24">
        <v>36</v>
      </c>
      <c r="N427" s="24">
        <v>12</v>
      </c>
      <c r="O427" s="38">
        <v>0.6</v>
      </c>
    </row>
    <row r="428" ht="15" customHeight="1" spans="1:15">
      <c r="A428" s="22" t="s">
        <v>57</v>
      </c>
      <c r="B428" s="23" t="s">
        <v>58</v>
      </c>
      <c r="C428" s="22">
        <v>42</v>
      </c>
      <c r="D428" s="25">
        <v>2.1</v>
      </c>
      <c r="E428" s="25">
        <v>1.6</v>
      </c>
      <c r="F428" s="25">
        <v>26.3</v>
      </c>
      <c r="G428" s="25">
        <v>128</v>
      </c>
      <c r="H428" s="25">
        <v>0.04</v>
      </c>
      <c r="I428" s="25">
        <v>0</v>
      </c>
      <c r="J428" s="25">
        <v>0</v>
      </c>
      <c r="K428" s="25">
        <v>0</v>
      </c>
      <c r="L428" s="25">
        <v>3.9</v>
      </c>
      <c r="M428" s="25">
        <v>2.8</v>
      </c>
      <c r="N428" s="25">
        <v>3.42</v>
      </c>
      <c r="O428" s="25">
        <v>0.3</v>
      </c>
    </row>
    <row r="429" ht="15" customHeight="1" spans="1:15">
      <c r="A429" s="22"/>
      <c r="B429" s="32"/>
      <c r="C429" s="27"/>
      <c r="D429" s="34">
        <f>SUM(D427)</f>
        <v>1.4</v>
      </c>
      <c r="E429" s="34">
        <f t="shared" ref="E429:O429" si="78">SUM(E427)</f>
        <v>0</v>
      </c>
      <c r="F429" s="34">
        <f t="shared" si="78"/>
        <v>24.4</v>
      </c>
      <c r="G429" s="34">
        <f t="shared" si="78"/>
        <v>103.2</v>
      </c>
      <c r="H429" s="34">
        <f t="shared" si="78"/>
        <v>0.02</v>
      </c>
      <c r="I429" s="34">
        <f t="shared" si="78"/>
        <v>0</v>
      </c>
      <c r="J429" s="34">
        <f t="shared" si="78"/>
        <v>14</v>
      </c>
      <c r="K429" s="34">
        <f t="shared" si="78"/>
        <v>0</v>
      </c>
      <c r="L429" s="34">
        <f t="shared" si="78"/>
        <v>34</v>
      </c>
      <c r="M429" s="34">
        <f t="shared" si="78"/>
        <v>36</v>
      </c>
      <c r="N429" s="34">
        <f t="shared" si="78"/>
        <v>12</v>
      </c>
      <c r="O429" s="34">
        <f t="shared" si="78"/>
        <v>0.6</v>
      </c>
    </row>
    <row r="430" ht="15" customHeight="1" spans="1:15">
      <c r="A430" s="19"/>
      <c r="B430" s="19"/>
      <c r="C430" s="59"/>
      <c r="D430" s="29">
        <f>SUM(D417+D426+D429)</f>
        <v>63.62</v>
      </c>
      <c r="E430" s="29">
        <f t="shared" ref="E430:O430" si="79">SUM(E417+E426+E429)</f>
        <v>51.99</v>
      </c>
      <c r="F430" s="29">
        <f t="shared" si="79"/>
        <v>218.01</v>
      </c>
      <c r="G430" s="29">
        <f t="shared" si="79"/>
        <v>1631.01</v>
      </c>
      <c r="H430" s="29">
        <f t="shared" si="79"/>
        <v>0.84</v>
      </c>
      <c r="I430" s="29">
        <f t="shared" si="79"/>
        <v>31.76</v>
      </c>
      <c r="J430" s="29">
        <f t="shared" si="79"/>
        <v>29.93</v>
      </c>
      <c r="K430" s="29">
        <f t="shared" si="79"/>
        <v>3.08</v>
      </c>
      <c r="L430" s="29">
        <f t="shared" si="79"/>
        <v>609.86</v>
      </c>
      <c r="M430" s="29">
        <f t="shared" si="79"/>
        <v>1014.03</v>
      </c>
      <c r="N430" s="29">
        <f t="shared" si="79"/>
        <v>193.29</v>
      </c>
      <c r="O430" s="29">
        <f t="shared" si="79"/>
        <v>12.19</v>
      </c>
    </row>
    <row r="431" ht="15" customHeight="1" spans="1:15">
      <c r="A431" s="19" t="s">
        <v>208</v>
      </c>
      <c r="B431" s="19"/>
      <c r="C431" s="16"/>
      <c r="D431" s="20"/>
      <c r="E431" s="20"/>
      <c r="F431" s="20"/>
      <c r="G431" s="21"/>
      <c r="H431" s="20"/>
      <c r="I431" s="44"/>
      <c r="J431" s="20"/>
      <c r="K431" s="20"/>
      <c r="L431" s="20"/>
      <c r="M431" s="20"/>
      <c r="N431" s="20"/>
      <c r="O431" s="20"/>
    </row>
    <row r="432" ht="15" customHeight="1" spans="1:15">
      <c r="A432" s="19" t="s">
        <v>28</v>
      </c>
      <c r="B432" s="19"/>
      <c r="C432" s="16"/>
      <c r="D432" s="20"/>
      <c r="E432" s="20"/>
      <c r="F432" s="20"/>
      <c r="G432" s="20"/>
      <c r="H432" s="30"/>
      <c r="I432" s="20"/>
      <c r="J432" s="20"/>
      <c r="K432" s="20"/>
      <c r="L432" s="20"/>
      <c r="M432" s="20"/>
      <c r="N432" s="20"/>
      <c r="O432" s="20"/>
    </row>
    <row r="433" ht="15" customHeight="1" spans="1:15">
      <c r="A433" s="16" t="s">
        <v>29</v>
      </c>
      <c r="B433" s="28" t="s">
        <v>128</v>
      </c>
      <c r="C433" s="31">
        <v>80</v>
      </c>
      <c r="D433" s="30">
        <v>0.56</v>
      </c>
      <c r="E433" s="20">
        <v>0.2</v>
      </c>
      <c r="F433" s="30">
        <v>15.23</v>
      </c>
      <c r="G433" s="30">
        <v>64</v>
      </c>
      <c r="H433" s="20">
        <v>0.05</v>
      </c>
      <c r="I433" s="20">
        <v>0</v>
      </c>
      <c r="J433" s="30">
        <v>30.4</v>
      </c>
      <c r="K433" s="20">
        <v>0.16</v>
      </c>
      <c r="L433" s="20">
        <v>28.8</v>
      </c>
      <c r="M433" s="31">
        <v>17</v>
      </c>
      <c r="N433" s="31">
        <v>10</v>
      </c>
      <c r="O433" s="30">
        <v>0.1</v>
      </c>
    </row>
    <row r="434" ht="15" customHeight="1" spans="1:15">
      <c r="A434" s="16" t="s">
        <v>129</v>
      </c>
      <c r="B434" s="51" t="s">
        <v>130</v>
      </c>
      <c r="C434" s="16" t="s">
        <v>33</v>
      </c>
      <c r="D434" s="20">
        <v>6.11</v>
      </c>
      <c r="E434" s="20">
        <v>10.72</v>
      </c>
      <c r="F434" s="20">
        <v>42.38</v>
      </c>
      <c r="G434" s="20">
        <v>272.83</v>
      </c>
      <c r="H434" s="20">
        <v>0.08</v>
      </c>
      <c r="I434" s="20">
        <v>3.53</v>
      </c>
      <c r="J434" s="20">
        <v>1.17</v>
      </c>
      <c r="K434" s="20">
        <v>0.46</v>
      </c>
      <c r="L434" s="20">
        <v>153.77</v>
      </c>
      <c r="M434" s="20">
        <v>118.19</v>
      </c>
      <c r="N434" s="20">
        <v>20.3</v>
      </c>
      <c r="O434" s="20">
        <v>0.47</v>
      </c>
    </row>
    <row r="435" ht="15" customHeight="1" spans="1:15">
      <c r="A435" s="16" t="s">
        <v>176</v>
      </c>
      <c r="B435" s="28" t="s">
        <v>177</v>
      </c>
      <c r="C435" s="31">
        <v>200</v>
      </c>
      <c r="D435" s="20">
        <v>3.02</v>
      </c>
      <c r="E435" s="20">
        <v>5.22</v>
      </c>
      <c r="F435" s="30">
        <v>15.9</v>
      </c>
      <c r="G435" s="20">
        <v>122.65</v>
      </c>
      <c r="H435" s="20">
        <v>0.04</v>
      </c>
      <c r="I435" s="20">
        <v>1.41</v>
      </c>
      <c r="J435" s="20">
        <v>0.83</v>
      </c>
      <c r="K435" s="20">
        <v>0.06</v>
      </c>
      <c r="L435" s="20">
        <v>93.98</v>
      </c>
      <c r="M435" s="20">
        <v>86.76</v>
      </c>
      <c r="N435" s="20">
        <v>23.07</v>
      </c>
      <c r="O435" s="20">
        <v>0.31</v>
      </c>
    </row>
    <row r="436" ht="15" customHeight="1" spans="1:15">
      <c r="A436" s="27" t="s">
        <v>61</v>
      </c>
      <c r="B436" s="23" t="s">
        <v>62</v>
      </c>
      <c r="C436" s="27" t="s">
        <v>63</v>
      </c>
      <c r="D436" s="25">
        <v>2.4</v>
      </c>
      <c r="E436" s="25">
        <v>8.2</v>
      </c>
      <c r="F436" s="25">
        <v>15.1</v>
      </c>
      <c r="G436" s="25">
        <v>147</v>
      </c>
      <c r="H436" s="25">
        <v>0</v>
      </c>
      <c r="I436" s="25">
        <v>0</v>
      </c>
      <c r="J436" s="25">
        <v>0</v>
      </c>
      <c r="K436" s="25">
        <v>0</v>
      </c>
      <c r="L436" s="24">
        <v>9</v>
      </c>
      <c r="M436" s="38">
        <v>26.4</v>
      </c>
      <c r="N436" s="25">
        <v>10.52</v>
      </c>
      <c r="O436" s="25">
        <v>0.6</v>
      </c>
    </row>
    <row r="437" ht="15" customHeight="1" spans="1:15">
      <c r="A437" s="16"/>
      <c r="B437" s="28"/>
      <c r="C437" s="16"/>
      <c r="D437" s="29">
        <f>SUM(D433:D436)</f>
        <v>12.09</v>
      </c>
      <c r="E437" s="29">
        <f t="shared" ref="E437:O437" si="80">SUM(E433:E436)</f>
        <v>24.34</v>
      </c>
      <c r="F437" s="29">
        <f t="shared" si="80"/>
        <v>88.61</v>
      </c>
      <c r="G437" s="29">
        <f t="shared" si="80"/>
        <v>606.48</v>
      </c>
      <c r="H437" s="29">
        <f t="shared" si="80"/>
        <v>0.17</v>
      </c>
      <c r="I437" s="29">
        <f t="shared" si="80"/>
        <v>4.94</v>
      </c>
      <c r="J437" s="29">
        <f t="shared" si="80"/>
        <v>32.4</v>
      </c>
      <c r="K437" s="29">
        <f t="shared" si="80"/>
        <v>0.68</v>
      </c>
      <c r="L437" s="29">
        <f t="shared" si="80"/>
        <v>285.55</v>
      </c>
      <c r="M437" s="29">
        <f t="shared" si="80"/>
        <v>248.35</v>
      </c>
      <c r="N437" s="29">
        <f t="shared" si="80"/>
        <v>63.89</v>
      </c>
      <c r="O437" s="29">
        <f t="shared" si="80"/>
        <v>1.48</v>
      </c>
    </row>
    <row r="438" ht="15" customHeight="1" spans="1:15">
      <c r="A438" s="19" t="s">
        <v>42</v>
      </c>
      <c r="B438" s="19"/>
      <c r="C438" s="16"/>
      <c r="D438" s="3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31"/>
    </row>
    <row r="439" ht="15" customHeight="1" spans="1:15">
      <c r="A439" s="16" t="s">
        <v>114</v>
      </c>
      <c r="B439" s="28" t="s">
        <v>115</v>
      </c>
      <c r="C439" s="31">
        <v>75</v>
      </c>
      <c r="D439" s="30">
        <v>0.67</v>
      </c>
      <c r="E439" s="20">
        <v>4.5</v>
      </c>
      <c r="F439" s="20">
        <v>5.55</v>
      </c>
      <c r="G439" s="30">
        <v>53</v>
      </c>
      <c r="H439" s="20">
        <v>0.04</v>
      </c>
      <c r="I439" s="20">
        <v>0</v>
      </c>
      <c r="J439" s="20">
        <v>12.75</v>
      </c>
      <c r="K439" s="20">
        <v>0.17</v>
      </c>
      <c r="L439" s="30">
        <v>12.7</v>
      </c>
      <c r="M439" s="20">
        <v>23.3</v>
      </c>
      <c r="N439" s="20">
        <v>12.1</v>
      </c>
      <c r="O439" s="20">
        <v>0.54</v>
      </c>
    </row>
    <row r="440" ht="27" customHeight="1" spans="1:15">
      <c r="A440" s="22" t="s">
        <v>142</v>
      </c>
      <c r="B440" s="32" t="s">
        <v>143</v>
      </c>
      <c r="C440" s="22" t="s">
        <v>144</v>
      </c>
      <c r="D440" s="25">
        <v>8.34</v>
      </c>
      <c r="E440" s="25">
        <v>9.11</v>
      </c>
      <c r="F440" s="25">
        <v>9.21</v>
      </c>
      <c r="G440" s="25">
        <v>182.22</v>
      </c>
      <c r="H440" s="25">
        <v>0.12</v>
      </c>
      <c r="I440" s="25">
        <v>27.34</v>
      </c>
      <c r="J440" s="25">
        <v>6.3</v>
      </c>
      <c r="K440" s="25">
        <v>0.59</v>
      </c>
      <c r="L440" s="38">
        <v>156.8</v>
      </c>
      <c r="M440" s="25">
        <v>163.84</v>
      </c>
      <c r="N440" s="25">
        <v>24.33</v>
      </c>
      <c r="O440" s="25">
        <v>1.71</v>
      </c>
    </row>
    <row r="441" ht="15.75" customHeight="1" spans="1:15">
      <c r="A441" s="16" t="s">
        <v>178</v>
      </c>
      <c r="B441" s="37" t="s">
        <v>179</v>
      </c>
      <c r="C441" s="16" t="s">
        <v>120</v>
      </c>
      <c r="D441" s="20">
        <v>8.24</v>
      </c>
      <c r="E441" s="20">
        <v>10.72</v>
      </c>
      <c r="F441" s="20">
        <v>5.18</v>
      </c>
      <c r="G441" s="20">
        <v>183</v>
      </c>
      <c r="H441" s="20">
        <v>0.09</v>
      </c>
      <c r="I441" s="20">
        <v>0.46</v>
      </c>
      <c r="J441" s="20">
        <v>0</v>
      </c>
      <c r="K441" s="20">
        <v>1.07</v>
      </c>
      <c r="L441" s="20">
        <v>31.5</v>
      </c>
      <c r="M441" s="20">
        <v>149.6</v>
      </c>
      <c r="N441" s="31">
        <v>27.6</v>
      </c>
      <c r="O441" s="20">
        <v>0.8</v>
      </c>
    </row>
    <row r="442" ht="15" customHeight="1" spans="1:15">
      <c r="A442" s="16" t="s">
        <v>135</v>
      </c>
      <c r="B442" s="37" t="s">
        <v>136</v>
      </c>
      <c r="C442" s="31">
        <v>150</v>
      </c>
      <c r="D442" s="20">
        <v>3.52</v>
      </c>
      <c r="E442" s="20">
        <v>5.43</v>
      </c>
      <c r="F442" s="20">
        <v>23.42</v>
      </c>
      <c r="G442" s="20">
        <v>155.78</v>
      </c>
      <c r="H442" s="20">
        <v>0.22</v>
      </c>
      <c r="I442" s="20">
        <v>0.54</v>
      </c>
      <c r="J442" s="20">
        <v>5.2</v>
      </c>
      <c r="K442" s="20">
        <v>0.24</v>
      </c>
      <c r="L442" s="20">
        <v>52.22</v>
      </c>
      <c r="M442" s="20">
        <v>147.37</v>
      </c>
      <c r="N442" s="20">
        <v>32.68</v>
      </c>
      <c r="O442" s="20">
        <v>1.76</v>
      </c>
    </row>
    <row r="443" ht="16.5" customHeight="1" spans="1:15">
      <c r="A443" s="16" t="s">
        <v>81</v>
      </c>
      <c r="B443" s="28" t="s">
        <v>82</v>
      </c>
      <c r="C443" s="31">
        <v>200</v>
      </c>
      <c r="D443" s="20">
        <v>0.18</v>
      </c>
      <c r="E443" s="20">
        <v>0.18</v>
      </c>
      <c r="F443" s="20">
        <v>19.06</v>
      </c>
      <c r="G443" s="20">
        <v>78.58</v>
      </c>
      <c r="H443" s="20">
        <v>0.01</v>
      </c>
      <c r="I443" s="20">
        <v>0.02</v>
      </c>
      <c r="J443" s="20">
        <v>4.54</v>
      </c>
      <c r="K443" s="20">
        <v>0.09</v>
      </c>
      <c r="L443" s="20">
        <v>7.58</v>
      </c>
      <c r="M443" s="20">
        <v>4.99</v>
      </c>
      <c r="N443" s="20">
        <v>3.63</v>
      </c>
      <c r="O443" s="20">
        <v>0.91</v>
      </c>
    </row>
    <row r="444" ht="15" customHeight="1" spans="1:15">
      <c r="A444" s="16"/>
      <c r="B444" s="28" t="s">
        <v>52</v>
      </c>
      <c r="C444" s="16" t="s">
        <v>53</v>
      </c>
      <c r="D444" s="20">
        <v>2.28</v>
      </c>
      <c r="E444" s="20">
        <v>0.27</v>
      </c>
      <c r="F444" s="20">
        <v>14.91</v>
      </c>
      <c r="G444" s="20">
        <v>71.19</v>
      </c>
      <c r="H444" s="20">
        <v>0.05</v>
      </c>
      <c r="I444" s="20">
        <v>0</v>
      </c>
      <c r="J444" s="20">
        <v>0</v>
      </c>
      <c r="K444" s="20">
        <v>0</v>
      </c>
      <c r="L444" s="30">
        <v>7.8</v>
      </c>
      <c r="M444" s="30">
        <v>24.9</v>
      </c>
      <c r="N444" s="30">
        <v>10.5</v>
      </c>
      <c r="O444" s="20">
        <v>0.48</v>
      </c>
    </row>
    <row r="445" ht="15" customHeight="1" spans="1:15">
      <c r="A445" s="16"/>
      <c r="B445" s="28" t="s">
        <v>54</v>
      </c>
      <c r="C445" s="33" t="s">
        <v>53</v>
      </c>
      <c r="D445" s="20">
        <v>2.03</v>
      </c>
      <c r="E445" s="30">
        <v>0.4</v>
      </c>
      <c r="F445" s="30">
        <v>15.7</v>
      </c>
      <c r="G445" s="20">
        <v>74.49</v>
      </c>
      <c r="H445" s="20">
        <v>0.05</v>
      </c>
      <c r="I445" s="20">
        <v>0</v>
      </c>
      <c r="J445" s="20">
        <v>0</v>
      </c>
      <c r="K445" s="20">
        <v>0</v>
      </c>
      <c r="L445" s="20">
        <v>10.5</v>
      </c>
      <c r="M445" s="20">
        <v>47.4</v>
      </c>
      <c r="N445" s="20">
        <v>14.1</v>
      </c>
      <c r="O445" s="20">
        <v>1.17</v>
      </c>
    </row>
    <row r="446" ht="15" customHeight="1" spans="1:15">
      <c r="A446" s="16"/>
      <c r="B446" s="28"/>
      <c r="C446" s="33"/>
      <c r="D446" s="29">
        <f>SUM(D439:D445)</f>
        <v>25.26</v>
      </c>
      <c r="E446" s="29">
        <f t="shared" ref="E446:O446" si="81">SUM(E439:E445)</f>
        <v>30.61</v>
      </c>
      <c r="F446" s="29">
        <f t="shared" si="81"/>
        <v>93.03</v>
      </c>
      <c r="G446" s="29">
        <f t="shared" si="81"/>
        <v>798.26</v>
      </c>
      <c r="H446" s="29">
        <f t="shared" si="81"/>
        <v>0.58</v>
      </c>
      <c r="I446" s="29">
        <f t="shared" si="81"/>
        <v>28.36</v>
      </c>
      <c r="J446" s="29">
        <f t="shared" si="81"/>
        <v>28.79</v>
      </c>
      <c r="K446" s="29">
        <f t="shared" si="81"/>
        <v>2.16</v>
      </c>
      <c r="L446" s="29">
        <f t="shared" si="81"/>
        <v>279.1</v>
      </c>
      <c r="M446" s="29">
        <f t="shared" si="81"/>
        <v>561.4</v>
      </c>
      <c r="N446" s="29">
        <f t="shared" si="81"/>
        <v>124.94</v>
      </c>
      <c r="O446" s="29">
        <f t="shared" si="81"/>
        <v>7.37</v>
      </c>
    </row>
    <row r="447" ht="15" customHeight="1" spans="1:15">
      <c r="A447" s="22" t="s">
        <v>39</v>
      </c>
      <c r="B447" s="32" t="s">
        <v>166</v>
      </c>
      <c r="C447" s="24" t="s">
        <v>105</v>
      </c>
      <c r="D447" s="38">
        <v>1.4</v>
      </c>
      <c r="E447" s="25">
        <v>0</v>
      </c>
      <c r="F447" s="38">
        <v>24.4</v>
      </c>
      <c r="G447" s="38">
        <v>103.2</v>
      </c>
      <c r="H447" s="25">
        <v>0.02</v>
      </c>
      <c r="I447" s="25">
        <v>0</v>
      </c>
      <c r="J447" s="24">
        <v>14</v>
      </c>
      <c r="K447" s="25">
        <v>0</v>
      </c>
      <c r="L447" s="24">
        <v>34</v>
      </c>
      <c r="M447" s="24">
        <v>36</v>
      </c>
      <c r="N447" s="24">
        <v>12</v>
      </c>
      <c r="O447" s="38">
        <v>0.6</v>
      </c>
    </row>
    <row r="448" ht="15" customHeight="1" spans="1:15">
      <c r="A448" s="22" t="s">
        <v>39</v>
      </c>
      <c r="B448" s="61" t="s">
        <v>104</v>
      </c>
      <c r="C448" s="24" t="s">
        <v>105</v>
      </c>
      <c r="D448" s="25">
        <v>3.48</v>
      </c>
      <c r="E448" s="25">
        <v>6</v>
      </c>
      <c r="F448" s="38">
        <v>26.8</v>
      </c>
      <c r="G448" s="38">
        <v>190.88</v>
      </c>
      <c r="H448" s="25">
        <v>0.04</v>
      </c>
      <c r="I448" s="25">
        <v>0</v>
      </c>
      <c r="J448" s="25">
        <v>0</v>
      </c>
      <c r="K448" s="25">
        <v>0</v>
      </c>
      <c r="L448" s="25">
        <v>18</v>
      </c>
      <c r="M448" s="25">
        <v>0</v>
      </c>
      <c r="N448" s="24">
        <v>10</v>
      </c>
      <c r="O448" s="38">
        <v>0</v>
      </c>
    </row>
    <row r="449" ht="15" customHeight="1" spans="1:15">
      <c r="A449" s="22"/>
      <c r="B449" s="32"/>
      <c r="C449" s="27"/>
      <c r="D449" s="34">
        <f>SUM(D447)</f>
        <v>1.4</v>
      </c>
      <c r="E449" s="34">
        <f t="shared" ref="E449:O449" si="82">SUM(E447)</f>
        <v>0</v>
      </c>
      <c r="F449" s="34">
        <f t="shared" si="82"/>
        <v>24.4</v>
      </c>
      <c r="G449" s="34">
        <f t="shared" si="82"/>
        <v>103.2</v>
      </c>
      <c r="H449" s="34">
        <f t="shared" si="82"/>
        <v>0.02</v>
      </c>
      <c r="I449" s="34">
        <f t="shared" si="82"/>
        <v>0</v>
      </c>
      <c r="J449" s="34">
        <f t="shared" si="82"/>
        <v>14</v>
      </c>
      <c r="K449" s="34">
        <f t="shared" si="82"/>
        <v>0</v>
      </c>
      <c r="L449" s="34">
        <f t="shared" si="82"/>
        <v>34</v>
      </c>
      <c r="M449" s="34">
        <f t="shared" si="82"/>
        <v>36</v>
      </c>
      <c r="N449" s="34">
        <f t="shared" si="82"/>
        <v>12</v>
      </c>
      <c r="O449" s="34">
        <f t="shared" si="82"/>
        <v>0.6</v>
      </c>
    </row>
    <row r="450" spans="1:15">
      <c r="A450" s="62"/>
      <c r="B450" s="62"/>
      <c r="C450" s="63"/>
      <c r="D450" s="64">
        <f>SUM(D437+D446+D449)</f>
        <v>38.75</v>
      </c>
      <c r="E450" s="64">
        <f t="shared" ref="E450:O450" si="83">SUM(E437+E446+E449)</f>
        <v>54.95</v>
      </c>
      <c r="F450" s="64">
        <f t="shared" si="83"/>
        <v>206.04</v>
      </c>
      <c r="G450" s="64">
        <f t="shared" si="83"/>
        <v>1507.94</v>
      </c>
      <c r="H450" s="64">
        <f t="shared" si="83"/>
        <v>0.77</v>
      </c>
      <c r="I450" s="64">
        <f t="shared" si="83"/>
        <v>33.3</v>
      </c>
      <c r="J450" s="64">
        <f t="shared" si="83"/>
        <v>75.19</v>
      </c>
      <c r="K450" s="64">
        <f t="shared" si="83"/>
        <v>2.84</v>
      </c>
      <c r="L450" s="64">
        <f t="shared" si="83"/>
        <v>598.65</v>
      </c>
      <c r="M450" s="64">
        <f t="shared" si="83"/>
        <v>845.75</v>
      </c>
      <c r="N450" s="64">
        <f t="shared" si="83"/>
        <v>200.83</v>
      </c>
      <c r="O450" s="64">
        <f t="shared" si="83"/>
        <v>9.45</v>
      </c>
    </row>
    <row r="451" spans="1:15">
      <c r="A451" s="62"/>
      <c r="B451" s="62"/>
      <c r="C451" s="65"/>
      <c r="D451" s="66"/>
      <c r="E451" s="66"/>
      <c r="F451" s="66"/>
      <c r="G451" s="66"/>
      <c r="H451" s="66"/>
      <c r="I451" s="66"/>
      <c r="J451" s="66"/>
      <c r="K451" s="66"/>
      <c r="L451" s="66"/>
      <c r="M451" s="66"/>
      <c r="N451" s="66"/>
      <c r="O451" s="66"/>
    </row>
    <row r="452" spans="1:15">
      <c r="A452" s="62"/>
      <c r="B452" s="62"/>
      <c r="C452" s="65"/>
      <c r="D452" s="66"/>
      <c r="E452" s="66"/>
      <c r="F452" s="66"/>
      <c r="G452" s="66"/>
      <c r="H452" s="66"/>
      <c r="I452" s="66"/>
      <c r="J452" s="66"/>
      <c r="K452" s="66"/>
      <c r="L452" s="66"/>
      <c r="M452" s="66"/>
      <c r="N452" s="66"/>
      <c r="O452" s="66"/>
    </row>
    <row r="453" spans="1:15">
      <c r="A453" s="62"/>
      <c r="B453" s="62"/>
      <c r="C453" s="65"/>
      <c r="D453" s="66"/>
      <c r="E453" s="66"/>
      <c r="F453" s="66"/>
      <c r="G453" s="66"/>
      <c r="H453" s="66"/>
      <c r="I453" s="66"/>
      <c r="J453" s="66"/>
      <c r="K453" s="66"/>
      <c r="L453" s="66"/>
      <c r="M453" s="66"/>
      <c r="N453" s="66"/>
      <c r="O453" s="66"/>
    </row>
    <row r="454" ht="17.25" customHeight="1" spans="1:15">
      <c r="A454" s="62"/>
      <c r="B454" s="62"/>
      <c r="C454" s="66"/>
      <c r="D454" s="67"/>
      <c r="E454" s="67"/>
      <c r="F454" s="67"/>
      <c r="G454" s="68"/>
      <c r="H454" s="67"/>
      <c r="I454" s="67"/>
      <c r="J454" s="67"/>
      <c r="K454" s="67"/>
      <c r="L454" s="68"/>
      <c r="M454" s="68"/>
      <c r="N454" s="67"/>
      <c r="O454" s="67"/>
    </row>
    <row r="455" ht="26.4" spans="1:15">
      <c r="A455" s="16"/>
      <c r="B455" s="16"/>
      <c r="C455" s="17" t="s">
        <v>209</v>
      </c>
      <c r="D455" s="17" t="s">
        <v>12</v>
      </c>
      <c r="E455" s="17"/>
      <c r="F455" s="17"/>
      <c r="G455" s="43" t="s">
        <v>13</v>
      </c>
      <c r="H455" s="17" t="s">
        <v>14</v>
      </c>
      <c r="I455" s="17"/>
      <c r="J455" s="17"/>
      <c r="K455" s="17"/>
      <c r="L455" s="17" t="s">
        <v>15</v>
      </c>
      <c r="M455" s="17"/>
      <c r="N455" s="17"/>
      <c r="O455" s="17"/>
    </row>
    <row r="456" spans="1:15">
      <c r="A456" s="16"/>
      <c r="B456" s="16"/>
      <c r="C456" s="17"/>
      <c r="D456" s="17" t="s">
        <v>16</v>
      </c>
      <c r="E456" s="17" t="s">
        <v>17</v>
      </c>
      <c r="F456" s="17" t="s">
        <v>18</v>
      </c>
      <c r="G456" s="69"/>
      <c r="H456" s="17" t="s">
        <v>19</v>
      </c>
      <c r="I456" s="17" t="s">
        <v>20</v>
      </c>
      <c r="J456" s="17" t="s">
        <v>21</v>
      </c>
      <c r="K456" s="17" t="s">
        <v>22</v>
      </c>
      <c r="L456" s="17" t="s">
        <v>23</v>
      </c>
      <c r="M456" s="17" t="s">
        <v>24</v>
      </c>
      <c r="N456" s="17" t="s">
        <v>25</v>
      </c>
      <c r="O456" s="72" t="s">
        <v>26</v>
      </c>
    </row>
    <row r="457" spans="1:15">
      <c r="A457" s="19" t="s">
        <v>210</v>
      </c>
      <c r="B457" s="19"/>
      <c r="C457" s="16"/>
      <c r="D457" s="20">
        <v>1170.9</v>
      </c>
      <c r="E457" s="20">
        <v>1174.86</v>
      </c>
      <c r="F457" s="20">
        <v>4820.82</v>
      </c>
      <c r="G457" s="20">
        <v>34147.8</v>
      </c>
      <c r="H457" s="20">
        <f>SUM(H36+H56+H75+H96+H118+H139+H161+H182+H202+H223+H244+H264+H285+H306+H327+H348+H369+H390+H410+H430+H450)</f>
        <v>17.383</v>
      </c>
      <c r="I457" s="20">
        <f>SUM(I36+I56+I75+I96+I118+I139+I161+I182+I202+I223+I244+I264+I285+I306+I327+I348+I369+I390+I410+I430+I450)</f>
        <v>600.54</v>
      </c>
      <c r="J457" s="20">
        <f>SUM(J36+J56+J75+J96+J118+J139+J161+J182+J202+J223+J244+J264+J285+J306+J327+J348+J369+J390+J410+J430+J450)</f>
        <v>1318.52</v>
      </c>
      <c r="K457" s="20">
        <f>SUM(K36+K56+K75+K96+K118+K139+K161+K182+K202+K223+K244+K264+K285+K306+K327+K348+K369+K390+K410+K430+K450)</f>
        <v>60.66</v>
      </c>
      <c r="L457" s="20">
        <v>15177.65</v>
      </c>
      <c r="M457" s="20">
        <v>15177.65</v>
      </c>
      <c r="N457" s="20">
        <f>SUM(N36+N56+N75+N96+N118+N139+N161+N182+N202+N223+N244+N264+N285+N306+N327+N348+N369+N390+N410+N430+N450)</f>
        <v>4179.06</v>
      </c>
      <c r="O457" s="20">
        <f>SUM(O36+O56+O75+O96+O118+O139+O161+O182+O202+O223+O244+O264+O285+O306+O327+O348+O369+O390+O410+O430+O450)</f>
        <v>263.97</v>
      </c>
    </row>
    <row r="458" spans="1:15">
      <c r="A458" s="19" t="s">
        <v>211</v>
      </c>
      <c r="B458" s="19"/>
      <c r="C458" s="16"/>
      <c r="D458" s="20">
        <f>AVERAGE(D457/21)</f>
        <v>55.7571428571429</v>
      </c>
      <c r="E458" s="20">
        <f t="shared" ref="E458:O458" si="84">AVERAGE(E457/21)</f>
        <v>55.9457142857143</v>
      </c>
      <c r="F458" s="20">
        <f t="shared" si="84"/>
        <v>229.562857142857</v>
      </c>
      <c r="G458" s="20">
        <f t="shared" si="84"/>
        <v>1626.08571428571</v>
      </c>
      <c r="H458" s="20">
        <f t="shared" si="84"/>
        <v>0.827761904761905</v>
      </c>
      <c r="I458" s="20">
        <f t="shared" si="84"/>
        <v>28.5971428571429</v>
      </c>
      <c r="J458" s="20">
        <f t="shared" si="84"/>
        <v>62.7866666666667</v>
      </c>
      <c r="K458" s="20">
        <f t="shared" si="84"/>
        <v>2.88857142857143</v>
      </c>
      <c r="L458" s="20">
        <f t="shared" si="84"/>
        <v>722.745238095238</v>
      </c>
      <c r="M458" s="20">
        <f t="shared" si="84"/>
        <v>722.745238095238</v>
      </c>
      <c r="N458" s="20">
        <f t="shared" si="84"/>
        <v>199.002857142857</v>
      </c>
      <c r="O458" s="20">
        <f t="shared" si="84"/>
        <v>12.57</v>
      </c>
    </row>
    <row r="459" spans="1:1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</row>
    <row r="460" spans="1:15">
      <c r="A460" s="14"/>
      <c r="B460" s="14" t="s">
        <v>212</v>
      </c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</row>
    <row r="461" spans="1:15">
      <c r="A461" s="14" t="s">
        <v>213</v>
      </c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</row>
    <row r="462" spans="1:15">
      <c r="A462" s="14" t="s">
        <v>214</v>
      </c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</row>
    <row r="463" spans="1:15">
      <c r="A463" s="70" t="s">
        <v>215</v>
      </c>
      <c r="C463" s="70"/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  <c r="O463" s="70"/>
    </row>
    <row r="464" spans="1:15">
      <c r="A464" s="14" t="s">
        <v>216</v>
      </c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</row>
    <row r="465" spans="1:1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</row>
    <row r="466" spans="1:15">
      <c r="A466" s="71"/>
      <c r="B466" s="71"/>
      <c r="C466" s="71"/>
      <c r="D466" s="71"/>
      <c r="E466" s="71"/>
      <c r="F466" s="14"/>
      <c r="G466" s="14"/>
      <c r="H466" s="14"/>
      <c r="I466" s="14"/>
      <c r="J466" s="14"/>
      <c r="K466" s="14"/>
      <c r="L466" s="14"/>
      <c r="M466" s="14"/>
      <c r="N466" s="14"/>
      <c r="O466" s="14"/>
    </row>
    <row r="467" spans="1:15">
      <c r="A467" s="71"/>
      <c r="B467" s="71"/>
      <c r="C467" s="71"/>
      <c r="D467" s="71"/>
      <c r="E467" s="71"/>
      <c r="F467" s="14"/>
      <c r="G467" s="14"/>
      <c r="H467" s="14"/>
      <c r="I467" s="14"/>
      <c r="J467" s="14"/>
      <c r="K467" s="14"/>
      <c r="L467" s="14"/>
      <c r="M467" s="14"/>
      <c r="N467" s="14"/>
      <c r="O467" s="14"/>
    </row>
    <row r="468" spans="1:15">
      <c r="A468" s="71"/>
      <c r="B468" s="71"/>
      <c r="C468" s="71"/>
      <c r="D468" s="71"/>
      <c r="E468" s="71"/>
      <c r="F468" s="14"/>
      <c r="G468" s="14"/>
      <c r="H468" s="14"/>
      <c r="I468" s="14"/>
      <c r="J468" s="14"/>
      <c r="K468" s="14"/>
      <c r="L468" s="14"/>
      <c r="M468" s="14"/>
      <c r="N468" s="14"/>
      <c r="O468" s="14"/>
    </row>
    <row r="469" spans="1:1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</row>
  </sheetData>
  <mergeCells count="81">
    <mergeCell ref="E2:O2"/>
    <mergeCell ref="A5:B5"/>
    <mergeCell ref="J5:O5"/>
    <mergeCell ref="J6:O6"/>
    <mergeCell ref="J7:O7"/>
    <mergeCell ref="J9:O9"/>
    <mergeCell ref="B11:J11"/>
    <mergeCell ref="B12:J12"/>
    <mergeCell ref="D15:F15"/>
    <mergeCell ref="H15:K15"/>
    <mergeCell ref="L15:O15"/>
    <mergeCell ref="A17:B17"/>
    <mergeCell ref="A18:B18"/>
    <mergeCell ref="A25:B25"/>
    <mergeCell ref="A37:B37"/>
    <mergeCell ref="A38:B38"/>
    <mergeCell ref="A44:B44"/>
    <mergeCell ref="A57:B57"/>
    <mergeCell ref="A58:B58"/>
    <mergeCell ref="A64:B64"/>
    <mergeCell ref="A77:B77"/>
    <mergeCell ref="A78:B78"/>
    <mergeCell ref="A84:B84"/>
    <mergeCell ref="A98:B98"/>
    <mergeCell ref="A99:B99"/>
    <mergeCell ref="A106:B106"/>
    <mergeCell ref="A120:B120"/>
    <mergeCell ref="A121:B121"/>
    <mergeCell ref="A127:B127"/>
    <mergeCell ref="A141:B141"/>
    <mergeCell ref="A142:B142"/>
    <mergeCell ref="A149:B149"/>
    <mergeCell ref="A163:B163"/>
    <mergeCell ref="A164:B164"/>
    <mergeCell ref="A170:B170"/>
    <mergeCell ref="A184:B184"/>
    <mergeCell ref="A185:B185"/>
    <mergeCell ref="A191:B191"/>
    <mergeCell ref="A204:B204"/>
    <mergeCell ref="A205:B205"/>
    <mergeCell ref="A211:B211"/>
    <mergeCell ref="A225:B225"/>
    <mergeCell ref="A226:B226"/>
    <mergeCell ref="A233:B233"/>
    <mergeCell ref="A245:B245"/>
    <mergeCell ref="A246:B246"/>
    <mergeCell ref="A252:B252"/>
    <mergeCell ref="A266:B266"/>
    <mergeCell ref="A267:B267"/>
    <mergeCell ref="A273:B273"/>
    <mergeCell ref="A287:B287"/>
    <mergeCell ref="A288:B288"/>
    <mergeCell ref="A294:B294"/>
    <mergeCell ref="A308:B308"/>
    <mergeCell ref="A309:B309"/>
    <mergeCell ref="A315:B315"/>
    <mergeCell ref="A328:B328"/>
    <mergeCell ref="A329:B329"/>
    <mergeCell ref="A336:B336"/>
    <mergeCell ref="A350:B350"/>
    <mergeCell ref="A351:B351"/>
    <mergeCell ref="A357:B357"/>
    <mergeCell ref="A371:B371"/>
    <mergeCell ref="A372:B372"/>
    <mergeCell ref="A378:B378"/>
    <mergeCell ref="A391:B391"/>
    <mergeCell ref="A392:B392"/>
    <mergeCell ref="A398:B398"/>
    <mergeCell ref="A411:B411"/>
    <mergeCell ref="A412:B412"/>
    <mergeCell ref="A418:B418"/>
    <mergeCell ref="A431:B431"/>
    <mergeCell ref="A432:B432"/>
    <mergeCell ref="A438:B438"/>
    <mergeCell ref="A454:B454"/>
    <mergeCell ref="D455:F455"/>
    <mergeCell ref="H455:K455"/>
    <mergeCell ref="L455:O455"/>
    <mergeCell ref="A457:B457"/>
    <mergeCell ref="A458:B458"/>
    <mergeCell ref="G455:G456"/>
  </mergeCells>
  <pageMargins left="0.118110236220472" right="0.118110236220472" top="0.15748031496063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UserPC</dc:creator>
  <cp:lastModifiedBy>fedor</cp:lastModifiedBy>
  <dcterms:created xsi:type="dcterms:W3CDTF">2024-05-03T08:28:00Z</dcterms:created>
  <cp:lastPrinted>2026-05-07T06:11:00Z</cp:lastPrinted>
  <dcterms:modified xsi:type="dcterms:W3CDTF">2026-06-04T18:56:04Z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C0976E4A9FB34134B8271E316FBF14BD_13</vt:lpwstr>
  </property>
  <property fmtid="{D5CDD505-2E9C-101B-9397-08002B2CF9AE}" pid="3" name="KSOProductBuildVer">
    <vt:lpwstr>1049-12.2.0.23196</vt:lpwstr>
  </property>
</Properties>
</file>